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tabRatio="848" firstSheet="13" activeTab="25"/>
  </bookViews>
  <sheets>
    <sheet name="封面" sheetId="164" r:id="rId1"/>
    <sheet name="附表1-1" sheetId="19" r:id="rId2"/>
    <sheet name="附表1-2" sheetId="21" r:id="rId3"/>
    <sheet name="附表1-3" sheetId="165" r:id="rId4"/>
    <sheet name="附表1-4" sheetId="22" r:id="rId5"/>
    <sheet name="附表1-5" sheetId="23" r:id="rId6"/>
    <sheet name="附表1-6" sheetId="24" r:id="rId7"/>
    <sheet name="附表1-7" sheetId="42" r:id="rId8"/>
    <sheet name="附表1-8" sheetId="25" r:id="rId9"/>
    <sheet name="附表1-9" sheetId="26" r:id="rId10"/>
    <sheet name="附表1-10" sheetId="27" r:id="rId11"/>
    <sheet name="附表1-11" sheetId="166" r:id="rId12"/>
    <sheet name="附表1-12" sheetId="29" r:id="rId13"/>
    <sheet name="附表1-13" sheetId="28" r:id="rId14"/>
    <sheet name="附表1-14" sheetId="30" r:id="rId15"/>
    <sheet name="附表1-15" sheetId="31" r:id="rId16"/>
    <sheet name="附表1-16" sheetId="32" r:id="rId17"/>
    <sheet name="附表1-17" sheetId="33" r:id="rId18"/>
    <sheet name="附表1-18" sheetId="34" r:id="rId19"/>
    <sheet name="附表1-19" sheetId="35" r:id="rId20"/>
    <sheet name="附表1-20" sheetId="36" r:id="rId21"/>
    <sheet name="附表1-21" sheetId="37" r:id="rId22"/>
    <sheet name="附表5-1" sheetId="158" r:id="rId23"/>
    <sheet name="附表5-2" sheetId="167" r:id="rId24"/>
    <sheet name="附表5-3" sheetId="160" r:id="rId25"/>
    <sheet name="附表5-4" sheetId="168" r:id="rId26"/>
  </sheets>
  <externalReferences>
    <externalReference r:id="rId27"/>
    <externalReference r:id="rId28"/>
  </externalReferences>
  <definedNames>
    <definedName name="_xlnm._FilterDatabase" localSheetId="1" hidden="1">'附表1-1'!$A$4:$D$46</definedName>
    <definedName name="_xlnm._FilterDatabase" localSheetId="4" hidden="1">'附表1-4'!$A$4:$E$498</definedName>
    <definedName name="_xlnm._FilterDatabase" localSheetId="6" hidden="1">'附表1-6'!$A$4:$D$82</definedName>
    <definedName name="_xlnm._FilterDatabase" localSheetId="12" hidden="1">'附表1-12'!$A$4:$E$212</definedName>
    <definedName name="_xlnm._FilterDatabase" localSheetId="21" hidden="1">'附表1-21'!$A$4:$D$49</definedName>
    <definedName name="_Order1" hidden="1">255</definedName>
    <definedName name="_Order2" hidden="1">255</definedName>
    <definedName name="Database" localSheetId="11">#REF!</definedName>
    <definedName name="Database" localSheetId="3">#REF!</definedName>
    <definedName name="Database">#REF!</definedName>
    <definedName name="database2" localSheetId="11">#REF!</definedName>
    <definedName name="database2" localSheetId="3">#REF!</definedName>
    <definedName name="database2">#REF!</definedName>
    <definedName name="database3" localSheetId="11">#REF!</definedName>
    <definedName name="database3" localSheetId="3">#REF!</definedName>
    <definedName name="database3">#REF!</definedName>
    <definedName name="gxxe2003">'[1]P1012001'!$A$6:$E$117</definedName>
    <definedName name="hhhh" localSheetId="11">#REF!</definedName>
    <definedName name="hhhh" localSheetId="3">#REF!</definedName>
    <definedName name="hhhh">#REF!</definedName>
    <definedName name="kkkk" localSheetId="11">#REF!</definedName>
    <definedName name="kkkk" localSheetId="3">#REF!</definedName>
    <definedName name="kkkk">#REF!</definedName>
    <definedName name="_xlnm.Print_Area" localSheetId="0">封面!$A$1:$C$31</definedName>
    <definedName name="_xlnm.Print_Titles" localSheetId="1">'附表1-1'!$1:$4</definedName>
    <definedName name="_xlnm.Print_Titles" localSheetId="10">'附表1-10'!$1:$4</definedName>
    <definedName name="_xlnm.Print_Titles" localSheetId="11">'附表1-11'!$1:$4</definedName>
    <definedName name="_xlnm.Print_Titles" localSheetId="12">'附表1-12'!$1:$4</definedName>
    <definedName name="_xlnm.Print_Titles" localSheetId="13">'附表1-13'!$1:$4</definedName>
    <definedName name="_xlnm.Print_Titles" localSheetId="14">'附表1-14'!$1:$4</definedName>
    <definedName name="_xlnm.Print_Titles" localSheetId="15">'附表1-15'!$1:$4</definedName>
    <definedName name="_xlnm.Print_Titles" localSheetId="16">'附表1-16'!$1:$4</definedName>
    <definedName name="_xlnm.Print_Titles" localSheetId="17">'附表1-17'!$1:$4</definedName>
    <definedName name="_xlnm.Print_Titles" localSheetId="18">'附表1-18'!$1:$4</definedName>
    <definedName name="_xlnm.Print_Titles" localSheetId="19">'附表1-19'!$1:$4</definedName>
    <definedName name="_xlnm.Print_Titles" localSheetId="2">'附表1-2'!$1:$4</definedName>
    <definedName name="_xlnm.Print_Titles" localSheetId="20">'附表1-20'!$1:$4</definedName>
    <definedName name="_xlnm.Print_Titles" localSheetId="21">'附表1-21'!$1:$4</definedName>
    <definedName name="_xlnm.Print_Titles" localSheetId="3">'附表1-3'!$1:$4</definedName>
    <definedName name="_xlnm.Print_Titles" localSheetId="4">'附表1-4'!$1:$4</definedName>
    <definedName name="_xlnm.Print_Titles" localSheetId="5">'附表1-5'!$1:$4</definedName>
    <definedName name="_xlnm.Print_Titles" localSheetId="6">'附表1-6'!$1:$4</definedName>
    <definedName name="_xlnm.Print_Titles" localSheetId="7">'附表1-7'!$1:$1</definedName>
    <definedName name="_xlnm.Print_Titles" localSheetId="8">'附表1-8'!$1:$4</definedName>
    <definedName name="_xlnm.Print_Titles" localSheetId="9">'附表1-9'!$1:$4</definedName>
    <definedName name="_xlnm.Print_Titles">#N/A</definedName>
    <definedName name="UU" localSheetId="11">#REF!</definedName>
    <definedName name="UU" localSheetId="3">#REF!</definedName>
    <definedName name="UU">#REF!</definedName>
    <definedName name="YY" localSheetId="11">#REF!</definedName>
    <definedName name="YY" localSheetId="3">#REF!</definedName>
    <definedName name="YY">#REF!</definedName>
    <definedName name="地区名称" localSheetId="11">#REF!</definedName>
    <definedName name="地区名称" localSheetId="3">#REF!</definedName>
    <definedName name="地区名称">#REF!</definedName>
    <definedName name="福州" localSheetId="11">#REF!</definedName>
    <definedName name="福州" localSheetId="3">#REF!</definedName>
    <definedName name="福州">#REF!</definedName>
    <definedName name="汇率" localSheetId="11">#REF!</definedName>
    <definedName name="汇率" localSheetId="3">#REF!</definedName>
    <definedName name="汇率">#REF!</definedName>
    <definedName name="全额差额比例" localSheetId="11">'[2]C01-1'!#REF!</definedName>
    <definedName name="全额差额比例" localSheetId="3">'[2]C01-1'!#REF!</definedName>
    <definedName name="全额差额比例">'[2]C01-1'!#REF!</definedName>
    <definedName name="生产列1" localSheetId="11">#REF!</definedName>
    <definedName name="生产列1" localSheetId="3">#REF!</definedName>
    <definedName name="生产列1">#REF!</definedName>
    <definedName name="生产列11" localSheetId="11">#REF!</definedName>
    <definedName name="生产列11" localSheetId="3">#REF!</definedName>
    <definedName name="生产列11">#REF!</definedName>
    <definedName name="生产列15" localSheetId="11">#REF!</definedName>
    <definedName name="生产列15" localSheetId="3">#REF!</definedName>
    <definedName name="生产列15">#REF!</definedName>
    <definedName name="生产列16" localSheetId="11">#REF!</definedName>
    <definedName name="生产列16" localSheetId="3">#REF!</definedName>
    <definedName name="生产列16">#REF!</definedName>
    <definedName name="生产列17" localSheetId="11">#REF!</definedName>
    <definedName name="生产列17" localSheetId="3">#REF!</definedName>
    <definedName name="生产列17">#REF!</definedName>
    <definedName name="生产列19" localSheetId="11">#REF!</definedName>
    <definedName name="生产列19" localSheetId="3">#REF!</definedName>
    <definedName name="生产列19">#REF!</definedName>
    <definedName name="生产列2" localSheetId="11">#REF!</definedName>
    <definedName name="生产列2" localSheetId="3">#REF!</definedName>
    <definedName name="生产列2">#REF!</definedName>
    <definedName name="生产列20" localSheetId="11">#REF!</definedName>
    <definedName name="生产列20" localSheetId="3">#REF!</definedName>
    <definedName name="生产列20">#REF!</definedName>
    <definedName name="生产列3" localSheetId="11">#REF!</definedName>
    <definedName name="生产列3" localSheetId="3">#REF!</definedName>
    <definedName name="生产列3">#REF!</definedName>
    <definedName name="生产列4" localSheetId="11">#REF!</definedName>
    <definedName name="生产列4" localSheetId="3">#REF!</definedName>
    <definedName name="生产列4">#REF!</definedName>
    <definedName name="生产列5" localSheetId="11">#REF!</definedName>
    <definedName name="生产列5" localSheetId="3">#REF!</definedName>
    <definedName name="生产列5">#REF!</definedName>
    <definedName name="生产列6" localSheetId="11">#REF!</definedName>
    <definedName name="生产列6" localSheetId="3">#REF!</definedName>
    <definedName name="生产列6">#REF!</definedName>
    <definedName name="生产列7" localSheetId="11">#REF!</definedName>
    <definedName name="生产列7" localSheetId="3">#REF!</definedName>
    <definedName name="生产列7">#REF!</definedName>
    <definedName name="生产列8" localSheetId="11">#REF!</definedName>
    <definedName name="生产列8" localSheetId="3">#REF!</definedName>
    <definedName name="生产列8">#REF!</definedName>
    <definedName name="生产列9" localSheetId="11">#REF!</definedName>
    <definedName name="生产列9" localSheetId="3">#REF!</definedName>
    <definedName name="生产列9">#REF!</definedName>
    <definedName name="生产期" localSheetId="11">#REF!</definedName>
    <definedName name="生产期" localSheetId="3">#REF!</definedName>
    <definedName name="生产期">#REF!</definedName>
    <definedName name="生产期1" localSheetId="11">#REF!</definedName>
    <definedName name="生产期1" localSheetId="3">#REF!</definedName>
    <definedName name="生产期1">#REF!</definedName>
    <definedName name="生产期11" localSheetId="11">#REF!</definedName>
    <definedName name="生产期11" localSheetId="3">#REF!</definedName>
    <definedName name="生产期11">#REF!</definedName>
    <definedName name="生产期15" localSheetId="11">#REF!</definedName>
    <definedName name="生产期15" localSheetId="3">#REF!</definedName>
    <definedName name="生产期15">#REF!</definedName>
    <definedName name="生产期16" localSheetId="11">#REF!</definedName>
    <definedName name="生产期16" localSheetId="3">#REF!</definedName>
    <definedName name="生产期16">#REF!</definedName>
    <definedName name="生产期17" localSheetId="11">#REF!</definedName>
    <definedName name="生产期17" localSheetId="3">#REF!</definedName>
    <definedName name="生产期17">#REF!</definedName>
    <definedName name="生产期19" localSheetId="11">#REF!</definedName>
    <definedName name="生产期19" localSheetId="3">#REF!</definedName>
    <definedName name="生产期19">#REF!</definedName>
    <definedName name="生产期2" localSheetId="11">#REF!</definedName>
    <definedName name="生产期2" localSheetId="3">#REF!</definedName>
    <definedName name="生产期2">#REF!</definedName>
    <definedName name="生产期20" localSheetId="11">#REF!</definedName>
    <definedName name="生产期20" localSheetId="3">#REF!</definedName>
    <definedName name="生产期20">#REF!</definedName>
    <definedName name="生产期3" localSheetId="11">#REF!</definedName>
    <definedName name="生产期3" localSheetId="3">#REF!</definedName>
    <definedName name="生产期3">#REF!</definedName>
    <definedName name="生产期4" localSheetId="11">#REF!</definedName>
    <definedName name="生产期4" localSheetId="3">#REF!</definedName>
    <definedName name="生产期4">#REF!</definedName>
    <definedName name="生产期5" localSheetId="11">#REF!</definedName>
    <definedName name="生产期5" localSheetId="3">#REF!</definedName>
    <definedName name="生产期5">#REF!</definedName>
    <definedName name="生产期6" localSheetId="11">#REF!</definedName>
    <definedName name="生产期6" localSheetId="3">#REF!</definedName>
    <definedName name="生产期6">#REF!</definedName>
    <definedName name="生产期7" localSheetId="11">#REF!</definedName>
    <definedName name="生产期7" localSheetId="3">#REF!</definedName>
    <definedName name="生产期7">#REF!</definedName>
    <definedName name="生产期8" localSheetId="11">#REF!</definedName>
    <definedName name="生产期8" localSheetId="3">#REF!</definedName>
    <definedName name="生产期8">#REF!</definedName>
    <definedName name="生产期9" localSheetId="11">#REF!</definedName>
    <definedName name="生产期9" localSheetId="3">#REF!</definedName>
    <definedName name="生产期9">#REF!</definedName>
    <definedName name="体制上解" localSheetId="11">#REF!</definedName>
    <definedName name="体制上解" localSheetId="3">#REF!</definedName>
    <definedName name="体制上解">#REF!</definedName>
    <definedName name="_xlnm.Print_Area" localSheetId="4">'附表1-4'!$A$310:$D$324</definedName>
  </definedNames>
  <calcPr calcId="144525" fullPrecision="0"/>
</workbook>
</file>

<file path=xl/sharedStrings.xml><?xml version="1.0" encoding="utf-8"?>
<sst xmlns="http://schemas.openxmlformats.org/spreadsheetml/2006/main" count="1149">
  <si>
    <t>附件1</t>
  </si>
  <si>
    <t>2019年度仙游县政府预算公开目录</t>
  </si>
  <si>
    <t>一、政府预算公开</t>
  </si>
  <si>
    <t>归属级次</t>
  </si>
  <si>
    <t>1、</t>
  </si>
  <si>
    <t>附表1-1：2019年度一般公共预算收入预算表</t>
  </si>
  <si>
    <t>省、市、县</t>
  </si>
  <si>
    <t>2、</t>
  </si>
  <si>
    <t>附表1-2：2019年度一般公共预算支出预算表</t>
  </si>
  <si>
    <t>3、</t>
  </si>
  <si>
    <t>附表1-3：2019年度本级一般公共预算收入预算表</t>
  </si>
  <si>
    <t>省、市</t>
  </si>
  <si>
    <t>4、</t>
  </si>
  <si>
    <t>附表1-4：2019年度本级一般公共预算支出预算表</t>
  </si>
  <si>
    <t>5、</t>
  </si>
  <si>
    <t>附表1-5：2019年度本级一般公共预算支出经济分类情况表</t>
  </si>
  <si>
    <t>6、</t>
  </si>
  <si>
    <t>附表1-6：2019年度本级一般公共预算基本支出经济分类情况表</t>
  </si>
  <si>
    <t>7、</t>
  </si>
  <si>
    <t>附表1-7：2019年度一般公共预算对下税收返还和转移支付预算表</t>
  </si>
  <si>
    <t>8、</t>
  </si>
  <si>
    <t>附表1-8：2019年度本级一般公共预算“三公”经费支出预算表</t>
  </si>
  <si>
    <t>9、</t>
  </si>
  <si>
    <t>附表1-9：2019年度政府性基金收入预算表</t>
  </si>
  <si>
    <t>10、</t>
  </si>
  <si>
    <t>附表1-10：2019年度政府性基金支出预算表</t>
  </si>
  <si>
    <t>11、</t>
  </si>
  <si>
    <t>附表1-11：2019年度本级政府性基金收入预算表</t>
  </si>
  <si>
    <t>12、</t>
  </si>
  <si>
    <t>附表1-12：2019年度本级政府性基金支出预算表</t>
  </si>
  <si>
    <t>13、</t>
  </si>
  <si>
    <t>附表1-13：2019年度政府性基金转移支付预算表</t>
  </si>
  <si>
    <t>14、</t>
  </si>
  <si>
    <t>附表1-14：2019年度国有资本经营收入预算表</t>
  </si>
  <si>
    <t>15、</t>
  </si>
  <si>
    <t>附表1-15：2019年度国有资本经营支出预算表</t>
  </si>
  <si>
    <t>16、</t>
  </si>
  <si>
    <t>附表1-16：2019年度本级国有资本经营收入预算表</t>
  </si>
  <si>
    <t>17、</t>
  </si>
  <si>
    <t>附表1-17：2019年度本级国有资本经营支出预算表</t>
  </si>
  <si>
    <t>18、</t>
  </si>
  <si>
    <t>附表1-18：2019年度社会保险基金预算收入表</t>
  </si>
  <si>
    <t>19、</t>
  </si>
  <si>
    <t>附表1-19：2019年度社会保险基金预算支出表</t>
  </si>
  <si>
    <t>20、</t>
  </si>
  <si>
    <t>附表1-20：2019年度本级社会保险基金预算收入表</t>
  </si>
  <si>
    <t>21、</t>
  </si>
  <si>
    <t>附表1-21：2019年度本级社会保险基金预算支出表</t>
  </si>
  <si>
    <t>二、政府债务公开模块</t>
  </si>
  <si>
    <t>附表5-1：2018年度政府一般债务余额和限额情况表</t>
  </si>
  <si>
    <t>附表5-2：2018年度本级政府一般债务余额和限额情况表</t>
  </si>
  <si>
    <t>附表5-3：2018年度政府专项债务余额和限额情况表</t>
  </si>
  <si>
    <t>附表5-4：2018年度本级政府专项债务余额和限额情况表</t>
  </si>
  <si>
    <t>附表1-1</t>
  </si>
  <si>
    <t>2019年度一般公共预算收入预算表</t>
  </si>
  <si>
    <t>单位：万元</t>
  </si>
  <si>
    <t>收入项目</t>
  </si>
  <si>
    <t>当年预算数</t>
  </si>
  <si>
    <t>上年预算数</t>
  </si>
  <si>
    <t>当年预算数为上年快报数的％</t>
  </si>
  <si>
    <t>一、税收收入</t>
  </si>
  <si>
    <t xml:space="preserve">    增值税</t>
  </si>
  <si>
    <t xml:space="preserve">    消费税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</si>
  <si>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</si>
  <si>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</si>
  <si>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</si>
  <si>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</si>
  <si>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</si>
  <si>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</si>
  <si>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</si>
  <si>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</si>
  <si>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</si>
  <si>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</si>
  <si>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</si>
  <si>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</si>
  <si>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</si>
  <si>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环保税</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</si>
  <si>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</si>
  <si>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</si>
  <si>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</si>
  <si>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</si>
  <si>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</si>
  <si>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</si>
  <si>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</si>
  <si>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</si>
  <si>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</si>
  <si>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收入小计</t>
  </si>
  <si>
    <t>三、债务收入</t>
  </si>
  <si>
    <t>四、转移性收入</t>
  </si>
  <si>
    <t xml:space="preserve">   上级补助收入</t>
  </si>
  <si>
    <t xml:space="preserve">    返还性收入</t>
  </si>
  <si>
    <t xml:space="preserve">    一般性转移支付收入</t>
  </si>
  <si>
    <t xml:space="preserve">    专项转移支付收入</t>
  </si>
  <si>
    <t xml:space="preserve">   上解收入</t>
  </si>
  <si>
    <t xml:space="preserve">   上年结余收入</t>
  </si>
  <si>
    <t xml:space="preserve">   调入资金</t>
  </si>
  <si>
    <t xml:space="preserve">   调入预算稳定调节基金</t>
  </si>
  <si>
    <t xml:space="preserve">   债券转贷收入</t>
  </si>
  <si>
    <t xml:space="preserve">   接收其他地区援助收入</t>
  </si>
  <si>
    <t>收入合计</t>
  </si>
  <si>
    <t>附：上划中央收入</t>
  </si>
  <si>
    <t>一般公共预算总收入</t>
  </si>
  <si>
    <t>附表1-2</t>
  </si>
  <si>
    <t>2019年度一般公共预算支出预算表</t>
  </si>
  <si>
    <t>支出项目</t>
  </si>
  <si>
    <t>当年预算数为上年预算数的％</t>
  </si>
  <si>
    <t>一、一般公共服务支出</t>
  </si>
  <si>
    <t>二、外交支出</t>
  </si>
  <si>
    <t>三、国防支出</t>
  </si>
  <si>
    <t>四、公共安全支出</t>
  </si>
  <si>
    <t>五、教育支出</t>
  </si>
  <si>
    <t>六、科学技术支出</t>
  </si>
  <si>
    <t>七、文化旅游体育与传媒支出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</si>
  <si>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</si>
  <si>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</si>
  <si>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</si>
  <si>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</si>
  <si>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</si>
  <si>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</si>
  <si>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</si>
  <si>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</si>
  <si>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</si>
  <si>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</si>
  <si>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</si>
  <si>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</si>
  <si>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</si>
  <si>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</si>
  <si>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</si>
  <si>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</si>
  <si>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</si>
  <si>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</si>
  <si>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支出小计</t>
  </si>
  <si>
    <t>债务还本支出</t>
  </si>
  <si>
    <t>转移性支出</t>
  </si>
  <si>
    <t xml:space="preserve">   补助下级支出</t>
  </si>
  <si>
    <t xml:space="preserve">       返还性支出</t>
  </si>
  <si>
    <t xml:space="preserve">       一般性转移支付支出</t>
  </si>
  <si>
    <t xml:space="preserve">       专项转移支付支出</t>
  </si>
  <si>
    <t xml:space="preserve">   上解支出</t>
  </si>
  <si>
    <t xml:space="preserve">   援助其他地区支出</t>
  </si>
  <si>
    <t xml:space="preserve">   债务转贷支出</t>
  </si>
  <si>
    <t xml:space="preserve">   增设预算周转金</t>
  </si>
  <si>
    <t xml:space="preserve">   拨付国债转贷资金数</t>
  </si>
  <si>
    <t xml:space="preserve">   国债转贷资金结余</t>
  </si>
  <si>
    <t xml:space="preserve">   安排预算稳定调节基金</t>
  </si>
  <si>
    <t xml:space="preserve">   调出资金</t>
  </si>
  <si>
    <t xml:space="preserve">   年终结余</t>
  </si>
  <si>
    <t>支出合计</t>
  </si>
  <si>
    <t>备注：2019年政府收支分类科目发生了变动，对上年预算数进行同口径调整。</t>
  </si>
  <si>
    <t>附表1-3</t>
  </si>
  <si>
    <t>2019年度县本级一般公共预算收入预算表</t>
  </si>
  <si>
    <t xml:space="preserve">   债务转贷收入</t>
  </si>
  <si>
    <t>附表1-4</t>
  </si>
  <si>
    <t>2019年度县本级一般公共预算支出预算表</t>
  </si>
  <si>
    <t xml:space="preserve">  一般公共服务支出</t>
  </si>
  <si>
    <t xml:space="preserve">  人大事务</t>
  </si>
  <si>
    <t xml:space="preserve">  行政运行（人大事务）</t>
  </si>
  <si>
    <t xml:space="preserve">  人大会议</t>
  </si>
  <si>
    <t xml:space="preserve">  人大代表履职能力提升</t>
  </si>
  <si>
    <t xml:space="preserve">  代表工作</t>
  </si>
  <si>
    <t xml:space="preserve">  事业运行（人大事务）</t>
  </si>
  <si>
    <t xml:space="preserve">  其他人大事务支出</t>
  </si>
  <si>
    <t xml:space="preserve">  政协事务</t>
  </si>
  <si>
    <t xml:space="preserve">  行政运行（政协事务）</t>
  </si>
  <si>
    <t xml:space="preserve">  政协会议</t>
  </si>
  <si>
    <t xml:space="preserve">  委员视察</t>
  </si>
  <si>
    <t xml:space="preserve">  事业运行（政协事务）</t>
  </si>
  <si>
    <t xml:space="preserve">  其他政协事务支出</t>
  </si>
  <si>
    <t xml:space="preserve">  政府办公厅（室）及相关机构事务</t>
  </si>
  <si>
    <t xml:space="preserve">  行政运行（政府办公厅（室）及相关机构事务）</t>
  </si>
  <si>
    <t xml:space="preserve">  一般行政管理事务（政府办公厅（室）及相关机构事务）</t>
  </si>
  <si>
    <t xml:space="preserve">  信访事务</t>
  </si>
  <si>
    <t xml:space="preserve">  事业运行（政府办公厅（室）及相关机构事务）</t>
  </si>
  <si>
    <t xml:space="preserve">  其他政府办公厅（室）及相关机构事务支出</t>
  </si>
  <si>
    <t xml:space="preserve">  发展与改革事务</t>
  </si>
  <si>
    <t xml:space="preserve">  行政运行（发展与改革事务）</t>
  </si>
  <si>
    <t xml:space="preserve">  一般行政管理事务（发展与改革事务）</t>
  </si>
  <si>
    <t xml:space="preserve">  物价管理</t>
  </si>
  <si>
    <t xml:space="preserve">  事业运行（发展与改革事务）</t>
  </si>
  <si>
    <t xml:space="preserve">  统计信息事务</t>
  </si>
  <si>
    <t xml:space="preserve">  行政运行（统计信息事务）</t>
  </si>
  <si>
    <t xml:space="preserve">  专项统计业务</t>
  </si>
  <si>
    <t xml:space="preserve">  专项普查活动</t>
  </si>
  <si>
    <t xml:space="preserve">  统计抽样调查</t>
  </si>
  <si>
    <t xml:space="preserve">  事业运行（统计信息事务）</t>
  </si>
  <si>
    <t xml:space="preserve">  其他统计信息事务支出</t>
  </si>
  <si>
    <t xml:space="preserve">  财政事务</t>
  </si>
  <si>
    <t xml:space="preserve">  行政运行（财政事务）</t>
  </si>
  <si>
    <t xml:space="preserve">  财政国库业务</t>
  </si>
  <si>
    <t xml:space="preserve">  信息化建设（财政事务）</t>
  </si>
  <si>
    <t xml:space="preserve">  事业运行（财政事务）</t>
  </si>
  <si>
    <t xml:space="preserve">  其他财政事务支出</t>
  </si>
  <si>
    <t xml:space="preserve">  税收事务</t>
  </si>
  <si>
    <t xml:space="preserve">  一般行政管理事务（税收事务）</t>
  </si>
  <si>
    <t xml:space="preserve">  代扣代收代征税款手续费</t>
  </si>
  <si>
    <t xml:space="preserve">  审计事务</t>
  </si>
  <si>
    <t xml:space="preserve">  行政运行（审计事务）</t>
  </si>
  <si>
    <t xml:space="preserve">  审计业务</t>
  </si>
  <si>
    <t xml:space="preserve">  审计管理</t>
  </si>
  <si>
    <t xml:space="preserve">  事业运行（审计事务）</t>
  </si>
  <si>
    <t xml:space="preserve">  其他审计事务支出</t>
  </si>
  <si>
    <t xml:space="preserve">  人力资源事务</t>
  </si>
  <si>
    <t xml:space="preserve">  行政运行（人力资源事务）</t>
  </si>
  <si>
    <t xml:space="preserve">  事业运行（人力资源事务）</t>
  </si>
  <si>
    <t xml:space="preserve">  其他人力资源事务支出</t>
  </si>
  <si>
    <t xml:space="preserve">  纪检监察事务</t>
  </si>
  <si>
    <t xml:space="preserve">  行政运行（纪检监察事务）</t>
  </si>
  <si>
    <t xml:space="preserve">  事业运行（纪检监察事务）</t>
  </si>
  <si>
    <t xml:space="preserve">  其他纪检监察事务支出</t>
  </si>
  <si>
    <t xml:space="preserve">  商贸事务</t>
  </si>
  <si>
    <t xml:space="preserve">  行政运行（商贸事务）</t>
  </si>
  <si>
    <t xml:space="preserve">  一般行政管理事务（商贸事务）</t>
  </si>
  <si>
    <t xml:space="preserve">  事业运行（商贸事务）</t>
  </si>
  <si>
    <t xml:space="preserve">  其他商贸事务支出</t>
  </si>
  <si>
    <t xml:space="preserve">  民族事务</t>
  </si>
  <si>
    <t xml:space="preserve">  行政运行（民族事务）</t>
  </si>
  <si>
    <t xml:space="preserve">  民族工作专项</t>
  </si>
  <si>
    <t xml:space="preserve">  事业运行（民族事务）</t>
  </si>
  <si>
    <t xml:space="preserve">  港澳台事务</t>
  </si>
  <si>
    <t xml:space="preserve">  行政运行（港澳台侨事务）</t>
  </si>
  <si>
    <t xml:space="preserve">  台湾事务</t>
  </si>
  <si>
    <t xml:space="preserve">  事业运行（港澳台侨事务）</t>
  </si>
  <si>
    <t xml:space="preserve">  档案事务</t>
  </si>
  <si>
    <t xml:space="preserve">  行政运行（档案事务）</t>
  </si>
  <si>
    <t xml:space="preserve">  档案馆</t>
  </si>
  <si>
    <t xml:space="preserve">  民主党派及工商联事务</t>
  </si>
  <si>
    <t xml:space="preserve">  行政运行（民主党派及工商联事务）</t>
  </si>
  <si>
    <t xml:space="preserve">  其他民主党派及工商联事务支出</t>
  </si>
  <si>
    <t xml:space="preserve">  群众团体事务</t>
  </si>
  <si>
    <t xml:space="preserve">  行政运行（群众团体事务）</t>
  </si>
  <si>
    <t xml:space="preserve">  工会事务</t>
  </si>
  <si>
    <t xml:space="preserve">  事业运行（群众团体事务）</t>
  </si>
  <si>
    <t xml:space="preserve">  其他群众团体事务支出</t>
  </si>
  <si>
    <t xml:space="preserve">  党委办公厅（室）及相关机构事务</t>
  </si>
  <si>
    <t xml:space="preserve">  行政运行（党委办公厅（室）及相关机构事务）</t>
  </si>
  <si>
    <t xml:space="preserve">  机关服务（党委办公厅（室）及相关机构事务）</t>
  </si>
  <si>
    <t xml:space="preserve">  专项业务（党委办公厅（室）及相关机构事务）</t>
  </si>
  <si>
    <t xml:space="preserve">  事业运行（党委办公厅（室）及相关机构事务）</t>
  </si>
  <si>
    <t xml:space="preserve">  其他党委办公厅（室）及相关机构事务支出</t>
  </si>
  <si>
    <t xml:space="preserve">  组织事务</t>
  </si>
  <si>
    <t xml:space="preserve">  行政运行（组织事务）</t>
  </si>
  <si>
    <t xml:space="preserve">  事业运行（组织事务）</t>
  </si>
  <si>
    <t xml:space="preserve">  其他组织事务支出</t>
  </si>
  <si>
    <t xml:space="preserve">  宣传事务</t>
  </si>
  <si>
    <t xml:space="preserve">  行政运行（宣传事务）</t>
  </si>
  <si>
    <t xml:space="preserve">  事业运行（宣传事务）</t>
  </si>
  <si>
    <t xml:space="preserve">  其他宣传事务支出</t>
  </si>
  <si>
    <t xml:space="preserve">  统战事务</t>
  </si>
  <si>
    <t xml:space="preserve">  行政运行（统战事务）</t>
  </si>
  <si>
    <t xml:space="preserve">  宗教事务</t>
  </si>
  <si>
    <t xml:space="preserve">  事业运行（统战事务）</t>
  </si>
  <si>
    <t xml:space="preserve">  其他统战事务支出</t>
  </si>
  <si>
    <t xml:space="preserve">  其他共产党事务支出</t>
  </si>
  <si>
    <t xml:space="preserve">  行政运行（其他共产党事务支出）</t>
  </si>
  <si>
    <t xml:space="preserve">  事业运行（其他共产党事务支出）</t>
  </si>
  <si>
    <t xml:space="preserve">  其他共产党事务支出（其他共产党事务支出）</t>
  </si>
  <si>
    <t xml:space="preserve">  市场监督管理事务</t>
  </si>
  <si>
    <t xml:space="preserve">  行政运行</t>
  </si>
  <si>
    <t xml:space="preserve">  市场监督管理专项</t>
  </si>
  <si>
    <t xml:space="preserve">  市场监管执法</t>
  </si>
  <si>
    <t xml:space="preserve">  消费者权益保护</t>
  </si>
  <si>
    <t xml:space="preserve">  市场监督管理技术支持</t>
  </si>
  <si>
    <t xml:space="preserve">  药品事务</t>
  </si>
  <si>
    <t xml:space="preserve">  事业运行</t>
  </si>
  <si>
    <t xml:space="preserve">  其他市场监督管理事务</t>
  </si>
  <si>
    <t xml:space="preserve">  其他一般公共服务支出</t>
  </si>
  <si>
    <t xml:space="preserve">  国防支出</t>
  </si>
  <si>
    <t xml:space="preserve">  国防动员</t>
  </si>
  <si>
    <t xml:space="preserve">  兵役征集</t>
  </si>
  <si>
    <t xml:space="preserve">  国防教育</t>
  </si>
  <si>
    <t xml:space="preserve">  预备役部队</t>
  </si>
  <si>
    <t xml:space="preserve">  民兵</t>
  </si>
  <si>
    <t xml:space="preserve">  其他国防支出</t>
  </si>
  <si>
    <t xml:space="preserve">  公共安全支出</t>
  </si>
  <si>
    <t xml:space="preserve">  武装警察部队</t>
  </si>
  <si>
    <t xml:space="preserve">  其他武装警察部队支出</t>
  </si>
  <si>
    <t xml:space="preserve">  公安</t>
  </si>
  <si>
    <t xml:space="preserve">  行政运行（公安）</t>
  </si>
  <si>
    <t xml:space="preserve">  一般行政管理事务（公安）</t>
  </si>
  <si>
    <t xml:space="preserve">  执法办案</t>
  </si>
  <si>
    <t xml:space="preserve">  事业运行（公安）</t>
  </si>
  <si>
    <t xml:space="preserve">  其他公安支出</t>
  </si>
  <si>
    <t xml:space="preserve">  司法</t>
  </si>
  <si>
    <t xml:space="preserve">  行政运行（司法）</t>
  </si>
  <si>
    <t xml:space="preserve">  基层司法业务</t>
  </si>
  <si>
    <t xml:space="preserve">  普法宣传</t>
  </si>
  <si>
    <t xml:space="preserve">  律师公证管理</t>
  </si>
  <si>
    <t xml:space="preserve">  法律援助</t>
  </si>
  <si>
    <t xml:space="preserve">  社区矫正</t>
  </si>
  <si>
    <t xml:space="preserve">  事业运行（司法）</t>
  </si>
  <si>
    <t xml:space="preserve">  其他司法支出</t>
  </si>
  <si>
    <t xml:space="preserve">  国家保密</t>
  </si>
  <si>
    <t xml:space="preserve">  行政运行（国家保密）</t>
  </si>
  <si>
    <t xml:space="preserve">  其他公共安全支出</t>
  </si>
  <si>
    <t xml:space="preserve">  教育支出</t>
  </si>
  <si>
    <t xml:space="preserve">  教育管理事务</t>
  </si>
  <si>
    <t xml:space="preserve">  行政运行（教育管理事务）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</si>
  <si>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</si>
  <si>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</si>
  <si>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</si>
  <si>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</si>
  <si>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</si>
  <si>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</si>
  <si>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</si>
  <si>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</si>
  <si>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中专教育</t>
  </si>
  <si>
    <t xml:space="preserve">  职业高中教育</t>
  </si>
  <si>
    <t xml:space="preserve">  高等职业教育</t>
  </si>
  <si>
    <t xml:space="preserve">  其他职业教育支出</t>
  </si>
  <si>
    <t xml:space="preserve">  特殊教育</t>
  </si>
  <si>
    <t xml:space="preserve">  特殊学校教育</t>
  </si>
  <si>
    <t xml:space="preserve">  进修及培训</t>
  </si>
  <si>
    <t xml:space="preserve">  教师进修</t>
  </si>
  <si>
    <t xml:space="preserve">  干部教育</t>
  </si>
  <si>
    <t xml:space="preserve">  教育费附加安排的支出</t>
  </si>
  <si>
    <t xml:space="preserve">  中等职业学校教学设施（教育费附加安排的支出）</t>
  </si>
  <si>
    <t xml:space="preserve">  其他教育费附加安排的支出</t>
  </si>
  <si>
    <t xml:space="preserve">  其他教育支出</t>
  </si>
  <si>
    <t xml:space="preserve">  科学技术支出</t>
  </si>
  <si>
    <t xml:space="preserve">  科学技术管理事务</t>
  </si>
  <si>
    <t xml:space="preserve">  行政运行（科学技术管理事务）</t>
  </si>
  <si>
    <t xml:space="preserve">  其他科学技术管理事务支出</t>
  </si>
  <si>
    <t xml:space="preserve">  技术研究与开发</t>
  </si>
  <si>
    <t xml:space="preserve">  产业技术研究与开发</t>
  </si>
  <si>
    <t xml:space="preserve">  科技条件与服务</t>
  </si>
  <si>
    <t xml:space="preserve">  机构运行（科技条件与服务）</t>
  </si>
  <si>
    <t xml:space="preserve">  技术创新服务体系</t>
  </si>
  <si>
    <t xml:space="preserve">  科学技术普及</t>
  </si>
  <si>
    <t xml:space="preserve">  机构运行（科学技术普及）</t>
  </si>
  <si>
    <t xml:space="preserve">  科普活动</t>
  </si>
  <si>
    <t xml:space="preserve">  其他科学技术支出</t>
  </si>
  <si>
    <t xml:space="preserve">  科技奖励</t>
  </si>
  <si>
    <t xml:space="preserve">  文化旅游体育与传媒支出</t>
  </si>
  <si>
    <t xml:space="preserve">  文化和旅游</t>
  </si>
  <si>
    <t xml:space="preserve">  行政运行（文化）</t>
  </si>
  <si>
    <t xml:space="preserve">  图书馆</t>
  </si>
  <si>
    <t xml:space="preserve">  艺术表演团体</t>
  </si>
  <si>
    <t xml:space="preserve">  群众文化</t>
  </si>
  <si>
    <t xml:space="preserve">  文化创作与保护</t>
  </si>
  <si>
    <t xml:space="preserve">  文化和旅游市场管理</t>
  </si>
  <si>
    <t xml:space="preserve">  旅游宣传</t>
  </si>
  <si>
    <t xml:space="preserve">  其他文化和旅游支出</t>
  </si>
  <si>
    <t xml:space="preserve">  文物</t>
  </si>
  <si>
    <t xml:space="preserve">  文物保护</t>
  </si>
  <si>
    <t xml:space="preserve">  博物馆</t>
  </si>
  <si>
    <t xml:space="preserve">  体育</t>
  </si>
  <si>
    <t xml:space="preserve">  体育竞赛</t>
  </si>
  <si>
    <t xml:space="preserve">  体育场馆</t>
  </si>
  <si>
    <t xml:space="preserve">  群众体育</t>
  </si>
  <si>
    <t xml:space="preserve">  新闻出版电影</t>
  </si>
  <si>
    <t xml:space="preserve">  电影</t>
  </si>
  <si>
    <t xml:space="preserve">  广播电视</t>
  </si>
  <si>
    <t xml:space="preserve">  其他广播电视支出</t>
  </si>
  <si>
    <t xml:space="preserve">  其他文化体育与传媒支出</t>
  </si>
  <si>
    <t xml:space="preserve">  宣传文化发展专项支出</t>
  </si>
  <si>
    <t xml:space="preserve">  社会保障和就业支出</t>
  </si>
  <si>
    <t xml:space="preserve">  人力资源和社会保障管理事务</t>
  </si>
  <si>
    <t xml:space="preserve">  行政运行（人力资源和社会保障管理事务）</t>
  </si>
  <si>
    <t xml:space="preserve">  劳动保障监察</t>
  </si>
  <si>
    <t xml:space="preserve">  就业管理事务</t>
  </si>
  <si>
    <t xml:space="preserve">  社会保险业务管理事务</t>
  </si>
  <si>
    <t xml:space="preserve">  社会保险经办机构</t>
  </si>
  <si>
    <t xml:space="preserve">  劳动人事争议调解仲裁</t>
  </si>
  <si>
    <t xml:space="preserve">  其他人力资源和社会保障管理事务支出</t>
  </si>
  <si>
    <t xml:space="preserve">  民政管理事务</t>
  </si>
  <si>
    <t xml:space="preserve">  行政运行（民政管理事务）</t>
  </si>
  <si>
    <t xml:space="preserve">  民间组织管理</t>
  </si>
  <si>
    <t xml:space="preserve">  行政区划和地名管理</t>
  </si>
  <si>
    <t xml:space="preserve">  基层政权和社区建设</t>
  </si>
  <si>
    <t xml:space="preserve">  其他民政管理事务支出</t>
  </si>
  <si>
    <t xml:space="preserve">  行政事业单位离退休</t>
  </si>
  <si>
    <t xml:space="preserve">  归口管理的行政单位离退休</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</si>
  <si>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</si>
  <si>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</si>
  <si>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</si>
  <si>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</si>
  <si>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</si>
  <si>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</si>
  <si>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</si>
  <si>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</si>
  <si>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</si>
  <si>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</si>
  <si>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</si>
  <si>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</si>
  <si>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</si>
  <si>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</si>
  <si>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</si>
  <si>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</si>
  <si>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军队转业干部安置</t>
  </si>
  <si>
    <t xml:space="preserve">  社会福利</t>
  </si>
  <si>
    <t xml:space="preserve">  儿童福利</t>
  </si>
  <si>
    <t xml:space="preserve">  老年福利</t>
  </si>
  <si>
    <t xml:space="preserve">  殡葬</t>
  </si>
  <si>
    <t xml:space="preserve">  社会福利事业单位</t>
  </si>
  <si>
    <t xml:space="preserve">  残疾人事业</t>
  </si>
  <si>
    <t xml:space="preserve">  行政运行（残疾人事业）</t>
  </si>
  <si>
    <t xml:space="preserve">  残疾人康复</t>
  </si>
  <si>
    <t xml:space="preserve">  残疾人就业和扶贫</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</si>
  <si>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</si>
  <si>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</si>
  <si>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</si>
  <si>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</si>
  <si>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</si>
  <si>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</si>
  <si>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</si>
  <si>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</si>
  <si>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</si>
  <si>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</si>
  <si>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</si>
  <si>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</si>
  <si>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</si>
  <si>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其他生活救助</t>
  </si>
  <si>
    <t xml:space="preserve">  其他农村生活救助</t>
  </si>
  <si>
    <t xml:space="preserve">  财政对基本养老保险基金的补助</t>
  </si>
  <si>
    <t xml:space="preserve">  财政对城乡居民基本养老保险基金的补助</t>
  </si>
  <si>
    <t xml:space="preserve">  财政对其他基本养老保险基金的补助</t>
  </si>
  <si>
    <t xml:space="preserve">  退役军人管理事务</t>
  </si>
  <si>
    <t xml:space="preserve">  拥军优属</t>
  </si>
  <si>
    <t xml:space="preserve">  其他社会保障和就业支出</t>
  </si>
  <si>
    <t xml:space="preserve">  卫生健康支出</t>
  </si>
  <si>
    <t xml:space="preserve">  卫生健康管理事务</t>
  </si>
  <si>
    <t xml:space="preserve">  行政运行（医疗卫生管理事务）</t>
  </si>
  <si>
    <t xml:space="preserve">  其他卫生健康管理事务支出</t>
  </si>
  <si>
    <t xml:space="preserve">  公立医院</t>
  </si>
  <si>
    <t xml:space="preserve">  综合医院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</si>
  <si>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</si>
  <si>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</si>
  <si>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</si>
  <si>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</si>
  <si>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</si>
  <si>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</si>
  <si>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</si>
  <si>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</si>
  <si>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</si>
  <si>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基本公共卫生服务</t>
  </si>
  <si>
    <t xml:space="preserve">  重大公共卫生专项</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</si>
  <si>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</si>
  <si>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</si>
  <si>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</si>
  <si>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</si>
  <si>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</si>
  <si>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</si>
  <si>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</si>
  <si>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</si>
  <si>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财政对基本医疗保险基金的补助</t>
  </si>
  <si>
    <t xml:space="preserve">  财政对城乡居民基本医疗保险基金的补助</t>
  </si>
  <si>
    <t xml:space="preserve">  医疗救助</t>
  </si>
  <si>
    <t xml:space="preserve">  城乡医疗救助</t>
  </si>
  <si>
    <t xml:space="preserve">  优抚对象医疗</t>
  </si>
  <si>
    <t xml:space="preserve">  优抚对象医疗补助</t>
  </si>
  <si>
    <t xml:space="preserve">  其他优抚对象医疗支出</t>
  </si>
  <si>
    <t xml:space="preserve">  老龄卫生健康事务</t>
  </si>
  <si>
    <t xml:space="preserve">  其他卫生健康支出</t>
  </si>
  <si>
    <t xml:space="preserve">  节能环保支出</t>
  </si>
  <si>
    <t xml:space="preserve">  环境保护管理事务</t>
  </si>
  <si>
    <t xml:space="preserve">  行政运行（环境保护管理事务）</t>
  </si>
  <si>
    <t xml:space="preserve">  一般行政管理事务（环境保护管理事务）</t>
  </si>
  <si>
    <t xml:space="preserve">  其他环境保护管理事务支出</t>
  </si>
  <si>
    <t xml:space="preserve">  环境监测与监察</t>
  </si>
  <si>
    <t xml:space="preserve">  其他环境监测与监察支出</t>
  </si>
  <si>
    <t xml:space="preserve">  污染防治</t>
  </si>
  <si>
    <t xml:space="preserve">  水体</t>
  </si>
  <si>
    <t xml:space="preserve">  自然生态保护</t>
  </si>
  <si>
    <t xml:space="preserve">  农村环境保护</t>
  </si>
  <si>
    <t xml:space="preserve">  污染减排</t>
  </si>
  <si>
    <t xml:space="preserve">  生态环境监测与信息</t>
  </si>
  <si>
    <t xml:space="preserve">  生态环境执法监察</t>
  </si>
  <si>
    <t xml:space="preserve">  可再生能源</t>
  </si>
  <si>
    <t xml:space="preserve">  城乡社区支出</t>
  </si>
  <si>
    <t xml:space="preserve">  城乡社区管理事务</t>
  </si>
  <si>
    <t xml:space="preserve">  行政运行（城乡社区管理事务）</t>
  </si>
  <si>
    <t xml:space="preserve">  一般行政管理事务（城乡社区管理事务）</t>
  </si>
  <si>
    <t xml:space="preserve">  城管执法</t>
  </si>
  <si>
    <t xml:space="preserve">  工程建设管理</t>
  </si>
  <si>
    <t xml:space="preserve">  其他城乡社区管理事务支出</t>
  </si>
  <si>
    <t xml:space="preserve">  城乡社区规划与管理</t>
  </si>
  <si>
    <t xml:space="preserve">  城乡社区公共设施</t>
  </si>
  <si>
    <t xml:space="preserve">  其他城乡社区公共设施支出</t>
  </si>
  <si>
    <t xml:space="preserve">  城乡社区环境卫生</t>
  </si>
  <si>
    <t xml:space="preserve">  其他城乡社区支出</t>
  </si>
  <si>
    <t xml:space="preserve">  农林水支出</t>
  </si>
  <si>
    <t xml:space="preserve">  农业</t>
  </si>
  <si>
    <t xml:space="preserve">  行政运行（农业）</t>
  </si>
  <si>
    <t xml:space="preserve">  事业运行（农业）</t>
  </si>
  <si>
    <t xml:space="preserve">  科技转化与推广服务</t>
  </si>
  <si>
    <t xml:space="preserve">  病虫害控制</t>
  </si>
  <si>
    <t xml:space="preserve">  农产品质量安全</t>
  </si>
  <si>
    <t xml:space="preserve">  执法监管</t>
  </si>
  <si>
    <t xml:space="preserve">  农业行业业务管理</t>
  </si>
  <si>
    <t xml:space="preserve">  农业生产支持补贴</t>
  </si>
  <si>
    <t xml:space="preserve">  其他农业支出</t>
  </si>
  <si>
    <t xml:space="preserve">  林业和草原</t>
  </si>
  <si>
    <t xml:space="preserve">  行政运行（林业）</t>
  </si>
  <si>
    <t xml:space="preserve">  事业机构</t>
  </si>
  <si>
    <t xml:space="preserve">  森林培育（林业）</t>
  </si>
  <si>
    <t xml:space="preserve">  森林资源管理</t>
  </si>
  <si>
    <t xml:space="preserve">  森林生态效益补偿</t>
  </si>
  <si>
    <t xml:space="preserve">  自然保护区等管理</t>
  </si>
  <si>
    <t xml:space="preserve">  动植物保护</t>
  </si>
  <si>
    <t xml:space="preserve">  执法与监督</t>
  </si>
  <si>
    <t xml:space="preserve">  信息管理（林业）</t>
  </si>
  <si>
    <t xml:space="preserve">  防灾减灾</t>
  </si>
  <si>
    <t xml:space="preserve">  行业业务管理</t>
  </si>
  <si>
    <t xml:space="preserve">  其他林业和草原支出</t>
  </si>
  <si>
    <t xml:space="preserve">  水利</t>
  </si>
  <si>
    <t xml:space="preserve">  行政运行（水利）</t>
  </si>
  <si>
    <t xml:space="preserve">  水利行业业务管理</t>
  </si>
  <si>
    <t xml:space="preserve">  水利工程运行与维护</t>
  </si>
  <si>
    <t xml:space="preserve">  水利执法监督</t>
  </si>
  <si>
    <t xml:space="preserve">  水土保持（水利）</t>
  </si>
  <si>
    <t xml:space="preserve">  水资源节约管理与保护</t>
  </si>
  <si>
    <t xml:space="preserve">  水质监测</t>
  </si>
  <si>
    <t xml:space="preserve">  水文测报</t>
  </si>
  <si>
    <t xml:space="preserve">  防汛</t>
  </si>
  <si>
    <t xml:space="preserve">  水利安全监督</t>
  </si>
  <si>
    <t xml:space="preserve">  其他水利支出</t>
  </si>
  <si>
    <t xml:space="preserve">  扶贫</t>
  </si>
  <si>
    <t xml:space="preserve">  农村基础设施建设</t>
  </si>
  <si>
    <t xml:space="preserve">  生产发展</t>
  </si>
  <si>
    <t xml:space="preserve">  其他扶贫支出</t>
  </si>
  <si>
    <t xml:space="preserve">  农业综合开发</t>
  </si>
  <si>
    <t xml:space="preserve">  土地治理</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</si>
  <si>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</si>
  <si>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</si>
  <si>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</si>
  <si>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</si>
  <si>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</si>
  <si>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其他农林水支出</t>
  </si>
  <si>
    <t xml:space="preserve">  交通运输支出</t>
  </si>
  <si>
    <t xml:space="preserve">  公路水路运输</t>
  </si>
  <si>
    <t xml:space="preserve">  行政运行（公路水路运输）</t>
  </si>
  <si>
    <t xml:space="preserve">  公路建设</t>
  </si>
  <si>
    <t xml:space="preserve">  公路养护（公路水路运输）</t>
  </si>
  <si>
    <t xml:space="preserve">  公路运输管理</t>
  </si>
  <si>
    <t xml:space="preserve">  其他公路水路运输支出</t>
  </si>
  <si>
    <t xml:space="preserve">  铁路运输</t>
  </si>
  <si>
    <t xml:space="preserve">  其他铁路运输支出</t>
  </si>
  <si>
    <t xml:space="preserve">  邮政业支出</t>
  </si>
  <si>
    <t xml:space="preserve">  其他邮政业支出</t>
  </si>
  <si>
    <t xml:space="preserve">  车辆购置税支出</t>
  </si>
  <si>
    <t xml:space="preserve">  车辆购置税用于公路等基础设施建设支出</t>
  </si>
  <si>
    <t xml:space="preserve">  其他交通运输支出</t>
  </si>
  <si>
    <t xml:space="preserve">  公共交通运营补助</t>
  </si>
  <si>
    <t xml:space="preserve">  资源勘探信息等支出</t>
  </si>
  <si>
    <t xml:space="preserve">  支持中小企业发展和管理支出</t>
  </si>
  <si>
    <t xml:space="preserve">  其他支持中小企业发展和管理支出</t>
  </si>
  <si>
    <t xml:space="preserve">  商业服务业等支出</t>
  </si>
  <si>
    <t xml:space="preserve">  商业流通事务</t>
  </si>
  <si>
    <t xml:space="preserve">  行政运行（商业流通事务）</t>
  </si>
  <si>
    <t xml:space="preserve">  其他商业流通事务支出</t>
  </si>
  <si>
    <t xml:space="preserve">  金融支出</t>
  </si>
  <si>
    <t xml:space="preserve">  其他金融支出</t>
  </si>
  <si>
    <t xml:space="preserve">  自然资源海洋气象等支出</t>
  </si>
  <si>
    <t xml:space="preserve">  自然资源事务</t>
  </si>
  <si>
    <t xml:space="preserve">  行政运行（国土资源事务）</t>
  </si>
  <si>
    <t xml:space="preserve">  一般行政管理事务（国土资源事务）</t>
  </si>
  <si>
    <t xml:space="preserve">  土地资源调查</t>
  </si>
  <si>
    <t xml:space="preserve">  土地资源利用与保护</t>
  </si>
  <si>
    <t xml:space="preserve">  自然资源调查</t>
  </si>
  <si>
    <t xml:space="preserve">  国土整治</t>
  </si>
  <si>
    <t xml:space="preserve">  地质矿产资源利用与保护</t>
  </si>
  <si>
    <t xml:space="preserve">  事业运行（国土资源事务）</t>
  </si>
  <si>
    <t xml:space="preserve">  其他自然资源事务支出</t>
  </si>
  <si>
    <t xml:space="preserve">  气象事务</t>
  </si>
  <si>
    <t xml:space="preserve">  行政运行（气象事务）</t>
  </si>
  <si>
    <t xml:space="preserve">  气象事业机构</t>
  </si>
  <si>
    <t xml:space="preserve">  气象基础设施建设与维修</t>
  </si>
  <si>
    <t xml:space="preserve">  住房保障支出</t>
  </si>
  <si>
    <t xml:space="preserve">  保障性安居工程支出</t>
  </si>
  <si>
    <t xml:space="preserve">  棚户区改造</t>
  </si>
  <si>
    <t xml:space="preserve">  公共租赁住房</t>
  </si>
  <si>
    <t xml:space="preserve">  住房改革支出</t>
  </si>
  <si>
    <t xml:space="preserve">  住房公积金</t>
  </si>
  <si>
    <t xml:space="preserve">  城乡社区住宅</t>
  </si>
  <si>
    <t xml:space="preserve">  其他城乡社区住宅支出</t>
  </si>
  <si>
    <t xml:space="preserve">  粮油物资储备支出</t>
  </si>
  <si>
    <t xml:space="preserve">  粮油事务</t>
  </si>
  <si>
    <t xml:space="preserve">  粮食风险基金</t>
  </si>
  <si>
    <t xml:space="preserve">  事业运行（粮油事务）</t>
  </si>
  <si>
    <t xml:space="preserve">  其他粮油事务支出</t>
  </si>
  <si>
    <t xml:space="preserve">  粮油储备</t>
  </si>
  <si>
    <t xml:space="preserve">  储备粮（油）库建设</t>
  </si>
  <si>
    <t xml:space="preserve">  灾害防治及应急管理支出</t>
  </si>
  <si>
    <t xml:space="preserve">  应急管理事务</t>
  </si>
  <si>
    <t xml:space="preserve">  安全监管</t>
  </si>
  <si>
    <t xml:space="preserve">  安全生产基础</t>
  </si>
  <si>
    <t xml:space="preserve">  应急救援</t>
  </si>
  <si>
    <t xml:space="preserve">  其他应急管理支出</t>
  </si>
  <si>
    <t xml:space="preserve">  消防事务</t>
  </si>
  <si>
    <t xml:space="preserve">  消防应急救援</t>
  </si>
  <si>
    <t xml:space="preserve">  地震事务</t>
  </si>
  <si>
    <t xml:space="preserve">  机关服务</t>
  </si>
  <si>
    <t xml:space="preserve">  地震灾害预防</t>
  </si>
  <si>
    <t xml:space="preserve">  防震减灾信息管理</t>
  </si>
  <si>
    <t xml:space="preserve">  地震事业机构</t>
  </si>
  <si>
    <t xml:space="preserve">  自然灾害防治</t>
  </si>
  <si>
    <t xml:space="preserve">  地质灾害防治</t>
  </si>
  <si>
    <t xml:space="preserve">  自然灾害救灾及恢复重建支出</t>
  </si>
  <si>
    <t xml:space="preserve">  地方自然灾害生活补助</t>
  </si>
  <si>
    <t xml:space="preserve">  其他自然灾害生活救助支出</t>
  </si>
  <si>
    <t xml:space="preserve">  预备费</t>
  </si>
  <si>
    <t xml:space="preserve">  债务付息支出</t>
  </si>
  <si>
    <t xml:space="preserve">  地方政府一般债务付息支出</t>
  </si>
  <si>
    <t xml:space="preserve">  地方政府一般债券付息支出</t>
  </si>
  <si>
    <t xml:space="preserve">  债务发行费用支出</t>
  </si>
  <si>
    <t xml:space="preserve">  地方政府一般债务发行费用支出</t>
  </si>
  <si>
    <t xml:space="preserve">  其他支出</t>
  </si>
  <si>
    <t xml:space="preserve">  年初预留</t>
  </si>
  <si>
    <t xml:space="preserve">      返还性支出</t>
  </si>
  <si>
    <t xml:space="preserve">      一般性转移支付支出</t>
  </si>
  <si>
    <t xml:space="preserve">      专项转移支付支出</t>
  </si>
  <si>
    <t>备注：2019年度政府收支分类受部门机构改革影响，较上年有较大调整，相关科目与上年不可比。</t>
  </si>
  <si>
    <t>备注：各级财政部门在依法公开政府预决算时，对涉密信息不予公开。部分内容涉密的，在确保安全的前提下，按照以下原则处理：（一）同一功能分类款级科目下，大部分项级科目涉密的，仅公开到该款级科目；（二）同一功能分类类级科目下，大部分款级科目涉密的，仅公开到该类级科目；（三）个别功能分类款级科目或项级科目涉密的，除不公开该涉密科目外，同一级次的“其他支出”科目也不公开。</t>
  </si>
  <si>
    <t>附表1-5</t>
  </si>
  <si>
    <t>2019年度县本级一般公共预算支出经济分类情况表</t>
  </si>
  <si>
    <t>项   目</t>
  </si>
  <si>
    <t>当年预算数上年预算数的％</t>
  </si>
  <si>
    <t>合  计</t>
  </si>
  <si>
    <t>一、机关工资福利支出</t>
  </si>
  <si>
    <t>二、机关商品和服务支出</t>
  </si>
  <si>
    <t>三、机关资本性支出（一）</t>
  </si>
  <si>
    <t>四、机关资本性支出（二）</t>
  </si>
  <si>
    <t>五、对事业单位经常性补助</t>
  </si>
  <si>
    <t>六、对事业单位资本性补助</t>
  </si>
  <si>
    <t>七、对企业补助</t>
  </si>
  <si>
    <t>八、对企业资本性支出</t>
  </si>
  <si>
    <t>九、对个人和家庭的补助</t>
  </si>
  <si>
    <t>十、对社会保障基金补助</t>
  </si>
  <si>
    <t>十一、债务利息及费用支出</t>
  </si>
  <si>
    <t>十二、债务还本支出</t>
  </si>
  <si>
    <t>十三、转移性支出</t>
  </si>
  <si>
    <t>十四、预备费及预留</t>
  </si>
  <si>
    <t>十五、其他支出</t>
  </si>
  <si>
    <t>附表1-6</t>
  </si>
  <si>
    <t>2019年度县本级一般公共预算基本支出经济分类情况表</t>
  </si>
  <si>
    <t>合   计</t>
  </si>
  <si>
    <t>工资奖金津补贴</t>
  </si>
  <si>
    <t>社会保障缴费</t>
  </si>
  <si>
    <t>住房公积金</t>
  </si>
  <si>
    <t>其他工资福利支出</t>
  </si>
  <si>
    <t>办公经费</t>
  </si>
  <si>
    <t>会议费</t>
  </si>
  <si>
    <t>培训费</t>
  </si>
  <si>
    <t>专用材料购置费</t>
  </si>
  <si>
    <t>委托业务费</t>
  </si>
  <si>
    <t>公务接待费</t>
  </si>
  <si>
    <t>因公出国（境）费用</t>
  </si>
  <si>
    <t>公务用车运行维护费</t>
  </si>
  <si>
    <t>维修（护）费</t>
  </si>
  <si>
    <t>其他商品和服务支出</t>
  </si>
  <si>
    <t>房屋建筑物购建</t>
  </si>
  <si>
    <t>基础设施建设</t>
  </si>
  <si>
    <t>公务用车购置</t>
  </si>
  <si>
    <t>土地征迁补偿和安置支出</t>
  </si>
  <si>
    <t>设备购置</t>
  </si>
  <si>
    <t>大型修缮</t>
  </si>
  <si>
    <t>其他资本性支出</t>
  </si>
  <si>
    <t>工资福利支出</t>
  </si>
  <si>
    <t>商品和服务支出</t>
  </si>
  <si>
    <t>其他对事业单位补助</t>
  </si>
  <si>
    <t>资本性支出（一）</t>
  </si>
  <si>
    <t>资本性支出（二）</t>
  </si>
  <si>
    <t>费用补贴</t>
  </si>
  <si>
    <t>利息补贴</t>
  </si>
  <si>
    <t>其他对企业补助</t>
  </si>
  <si>
    <t>对企业资本性支出（一）</t>
  </si>
  <si>
    <t>对企业资本性支出（二）</t>
  </si>
  <si>
    <t>社会福利和救助</t>
  </si>
  <si>
    <t>助学金</t>
  </si>
  <si>
    <t>个人农业生产补贴</t>
  </si>
  <si>
    <t>离退休费</t>
  </si>
  <si>
    <t>其他对个人和家庭补助</t>
  </si>
  <si>
    <t>对社会保险基金补助</t>
  </si>
  <si>
    <t>补充全国社会保障基金</t>
  </si>
  <si>
    <t>国内债务付息</t>
  </si>
  <si>
    <t>国外债务付息</t>
  </si>
  <si>
    <t>国内债务发行费用</t>
  </si>
  <si>
    <t>国外债务发行费用</t>
  </si>
  <si>
    <t>国内债务还本</t>
  </si>
  <si>
    <t>国外债务还本</t>
  </si>
  <si>
    <t>上下级政府间转移性支出</t>
  </si>
  <si>
    <t>援助其他地区支出</t>
  </si>
  <si>
    <t>债务转贷</t>
  </si>
  <si>
    <t>调出资金</t>
  </si>
  <si>
    <t>安排预算稳定调节基金</t>
  </si>
  <si>
    <t>补充预算周转金</t>
  </si>
  <si>
    <t>预备费</t>
  </si>
  <si>
    <t>预留</t>
  </si>
  <si>
    <t>赠与</t>
  </si>
  <si>
    <t>国家赔偿费用支出</t>
  </si>
  <si>
    <t>对民间非营利组织和群众性自治组织补贴</t>
  </si>
  <si>
    <t>其他支出</t>
  </si>
  <si>
    <t>附表1-7</t>
  </si>
  <si>
    <t>2019年度一般公共预算对下税收返还和转移支付预算表(分项目）</t>
  </si>
  <si>
    <t> 单位：万元</t>
  </si>
  <si>
    <t>项目</t>
  </si>
  <si>
    <t>小计</t>
  </si>
  <si>
    <t>鲤南镇</t>
  </si>
  <si>
    <t>龙华镇</t>
  </si>
  <si>
    <t>大济镇</t>
  </si>
  <si>
    <t>赖店镇</t>
  </si>
  <si>
    <t>盖尾镇</t>
  </si>
  <si>
    <t>郊尾镇</t>
  </si>
  <si>
    <t>枫亭镇</t>
  </si>
  <si>
    <t>园庄镇</t>
  </si>
  <si>
    <t>榜头镇</t>
  </si>
  <si>
    <t>钟山镇</t>
  </si>
  <si>
    <t>游洋镇</t>
  </si>
  <si>
    <t>石苍乡</t>
  </si>
  <si>
    <t>书峰乡</t>
  </si>
  <si>
    <t>社硎乡</t>
  </si>
  <si>
    <t>菜溪乡</t>
  </si>
  <si>
    <t>度尾镇</t>
  </si>
  <si>
    <t>西苑乡</t>
  </si>
  <si>
    <t>未落实到地区数</t>
  </si>
  <si>
    <t>一、税收返还</t>
  </si>
  <si>
    <t>1.增值税和消费税税收返还支出</t>
  </si>
  <si>
    <t>2.所得税基数返还支出</t>
  </si>
  <si>
    <t>3.成品油税费改革税收返还支出</t>
  </si>
  <si>
    <t>二、一般性转移支付</t>
  </si>
  <si>
    <t>1.体制补助支出</t>
  </si>
  <si>
    <t>2.均衡性转移支付支出</t>
  </si>
  <si>
    <t>3.革命老区及边疆地区转移支付支出</t>
  </si>
  <si>
    <t>4.县级基本财力保障机制奖补资金支出</t>
  </si>
  <si>
    <t>5.结算补助支出</t>
  </si>
  <si>
    <t>6.成品油税费改革转移支付补助支出</t>
  </si>
  <si>
    <t>7.基层公检法司转移支付支出</t>
  </si>
  <si>
    <t>8.城乡义务教育转移支付支出</t>
  </si>
  <si>
    <t>9.基本养老金转移支付支出</t>
  </si>
  <si>
    <t>10.新型农村合作医疗等转移支付支出</t>
  </si>
  <si>
    <t>11.农村综合改革转移支付支出</t>
  </si>
  <si>
    <t>12.产粮（油）大县奖励资金支出</t>
  </si>
  <si>
    <t>13.重点生态功能区转移支付支出</t>
  </si>
  <si>
    <t>14.固定数额补助支出</t>
  </si>
  <si>
    <t>15.其他一般性转移支付支出</t>
  </si>
  <si>
    <t>三、专项转移支付</t>
  </si>
  <si>
    <t>1.一般公共服务支出</t>
  </si>
  <si>
    <t xml:space="preserve">   其中：××项目  …………</t>
  </si>
  <si>
    <t>2.国防支出</t>
  </si>
  <si>
    <t>3.公共安全支出</t>
  </si>
  <si>
    <t>4.教育支出</t>
  </si>
  <si>
    <t>5.科学技术支出</t>
  </si>
  <si>
    <t>6.文化体育与传媒支出</t>
  </si>
  <si>
    <t>7.社会保障和就业支出</t>
  </si>
  <si>
    <t>8.医疗卫生与计划生育支出</t>
  </si>
  <si>
    <t>9.节能环保支出</t>
  </si>
  <si>
    <t>10.城乡社区支出</t>
  </si>
  <si>
    <t>11.农林水支出</t>
  </si>
  <si>
    <t>12.交通运输支出</t>
  </si>
  <si>
    <t>13.资源勘探信息等支出</t>
  </si>
  <si>
    <t>14.商业服务业等支出</t>
  </si>
  <si>
    <t>15.国土海洋气象等支出</t>
  </si>
  <si>
    <t>16.住房保障支出</t>
  </si>
  <si>
    <t>17.粮油物资储备支出</t>
  </si>
  <si>
    <t>18.国债还本付息支出</t>
  </si>
  <si>
    <t>19.其他支出</t>
  </si>
  <si>
    <t xml:space="preserve">      其中：××项目  …………</t>
  </si>
  <si>
    <t>备注：未独立编制乡镇级政府预算的县（市、区）请表述：本县（市、区）所辖乡镇作为一级预算部门管理，未单独编制政府预算，为此未有一般公共预算对下税收返还和转移支付预算数据。</t>
  </si>
  <si>
    <t>2019年度一般公共预算对下税收返还和转移支付预算表（分地区）</t>
  </si>
  <si>
    <t>乡镇</t>
  </si>
  <si>
    <t>税收返还</t>
  </si>
  <si>
    <t>一般性转移支付</t>
  </si>
  <si>
    <t>专项转移支付</t>
  </si>
  <si>
    <t>合计</t>
  </si>
  <si>
    <t>附表1-8</t>
  </si>
  <si>
    <t>2019年度县本级一般公共预算“三公”经费支出预算表</t>
  </si>
  <si>
    <t>1、因公出国（境）费用</t>
  </si>
  <si>
    <t>2、公务接待费</t>
  </si>
  <si>
    <t>3、公务用车购置及运行费</t>
  </si>
  <si>
    <t>其中：（1）公务用车运行费</t>
  </si>
  <si>
    <t xml:space="preserve">      （2）公务用车购置费</t>
  </si>
  <si>
    <t>备注：</t>
  </si>
  <si>
    <t xml:space="preserve">1.按照党中央、国务院有关文件及部门预算管理有关规定，“三公”经费包括因公出国（境）费、公务用车购置及运行费和公务接待费。（1）因公出国（境）费，指单位工作人员公务出国（境）的国际旅费、国外城市间交通费、住宿费、伙食费、培训费、公杂费等支出。（2）公务用车购置及运行费，指单位公务用车购置费(含车辆购置税、牌照费)及燃料费、维修费、过桥过路费、保险费、安全奖励费用等支出，公务用车指车改后单位按规定保留的用于履行公务的机动车辆，包括领导干部用车、一般公务用车和执法执勤用车等。（3）公务接待费，指单位按规定开支的各类公务接待（含外宾接待）费用。     </t>
  </si>
  <si>
    <t>2.经汇总，本级2019年使用一般公共预算拨款安排的“三公”经费预算数为1036万元，比上年预算数增加202万元。其中，因公出国（境）经费9万元，与上年预算数相比下降10%；公务接待费139万元，与上年预算数相比下降11.46%；公务用车购置经费432万元，与上年预算数相比增长186.09%；公务用车运行经费456万元，与上年预算数相比下降11.63%。“三公”经费预算增长的主要原因是公安系统更新车辆购置。</t>
  </si>
  <si>
    <t>附表1-9</t>
  </si>
  <si>
    <t>2019年度政府性基金收入预算表</t>
  </si>
  <si>
    <t>项      目</t>
  </si>
  <si>
    <t>非税收入</t>
  </si>
  <si>
    <t xml:space="preserve">   政府性基金收入</t>
  </si>
  <si>
    <t xml:space="preserve">      港口建设费收入</t>
  </si>
  <si>
    <t xml:space="preserve">      国家电影事业发展专项资金收入</t>
  </si>
  <si>
    <t xml:space="preserve">      国有土地收益基金收入</t>
  </si>
  <si>
    <t xml:space="preserve">      农业土地开发资金收入</t>
  </si>
  <si>
    <t xml:space="preserve">      国有土地使用权出让收入</t>
  </si>
  <si>
    <t xml:space="preserve">      大中型水库库区基金收入</t>
  </si>
  <si>
    <t xml:space="preserve">      彩票公益金收入</t>
  </si>
  <si>
    <t xml:space="preserve">      城市基础设施配套费收入</t>
  </si>
  <si>
    <t xml:space="preserve">      小型水库移民扶助基金收入</t>
  </si>
  <si>
    <t xml:space="preserve">      国家重大水利工程建设基金收入</t>
  </si>
  <si>
    <t xml:space="preserve">      污水处理费收入</t>
  </si>
  <si>
    <t xml:space="preserve">      彩票发行机构和彩票销售机构的业务费用</t>
  </si>
  <si>
    <t xml:space="preserve">      其他政府性基金收入</t>
  </si>
  <si>
    <t>本年收入小计</t>
  </si>
  <si>
    <t>债务收入</t>
  </si>
  <si>
    <t>转移性收入</t>
  </si>
  <si>
    <t xml:space="preserve">      上级补助收入</t>
  </si>
  <si>
    <t xml:space="preserve">      下级上解收入</t>
  </si>
  <si>
    <t xml:space="preserve">      上年结余收入</t>
  </si>
  <si>
    <t xml:space="preserve">      调入资金</t>
  </si>
  <si>
    <t xml:space="preserve">      债务转贷收入 </t>
  </si>
  <si>
    <t>附表1-10</t>
  </si>
  <si>
    <t>2019年度政府性基金支出预算表</t>
  </si>
  <si>
    <t>一、文化体育与传媒支出</t>
  </si>
  <si>
    <t>二、社会保障和就业支出</t>
  </si>
  <si>
    <t>三、节能环保支出</t>
  </si>
  <si>
    <t>四、城乡社区支出</t>
  </si>
  <si>
    <t>五、农林水支出</t>
  </si>
  <si>
    <t>六、交通运输支出</t>
  </si>
  <si>
    <t>七、资源勘探信息等支出</t>
  </si>
  <si>
    <t>八、商业服务业等支出</t>
  </si>
  <si>
    <t>九、其他支出</t>
  </si>
  <si>
    <t>十、债务付息支出</t>
  </si>
  <si>
    <t>十一、债务发行费用支出</t>
  </si>
  <si>
    <t>本年支出小计</t>
  </si>
  <si>
    <t>补助下级支出</t>
  </si>
  <si>
    <t>上解上级支出</t>
  </si>
  <si>
    <t xml:space="preserve">债务转贷支出 </t>
  </si>
  <si>
    <t>年终结余</t>
  </si>
  <si>
    <t>附表1-11</t>
  </si>
  <si>
    <t>2019年度县本级政府性基金收入预算表</t>
  </si>
  <si>
    <t>上年执行数(或上年预算数)</t>
  </si>
  <si>
    <t>当年预算数为上年执行数(或上年预算数)的％</t>
  </si>
  <si>
    <t>附表1-12</t>
  </si>
  <si>
    <t>2019年度县本级政府性基金支出预算表</t>
  </si>
  <si>
    <t>一、文化旅游体育与传媒支出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</si>
  <si>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</si>
  <si>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</si>
  <si>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</si>
  <si>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</si>
  <si>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</si>
  <si>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</si>
  <si>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</si>
  <si>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</si>
  <si>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</si>
  <si>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</si>
  <si>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</si>
  <si>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</si>
  <si>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</si>
  <si>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</si>
  <si>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</si>
  <si>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</si>
  <si>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</si>
  <si>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</si>
  <si>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</si>
  <si>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</si>
  <si>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</si>
  <si>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</si>
  <si>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</si>
  <si>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</si>
  <si>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</si>
  <si>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</si>
  <si>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</si>
  <si>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</si>
  <si>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</si>
  <si>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</si>
  <si>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</si>
  <si>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</si>
  <si>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</si>
  <si>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</si>
  <si>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</si>
  <si>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</si>
  <si>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</si>
  <si>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</si>
  <si>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</si>
  <si>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</si>
  <si>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</si>
  <si>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</si>
  <si>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</si>
  <si>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</si>
  <si>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</si>
  <si>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</si>
  <si>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</si>
  <si>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</si>
  <si>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</si>
  <si>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</si>
  <si>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</si>
  <si>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</si>
  <si>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</si>
  <si>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</si>
  <si>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</si>
  <si>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</si>
  <si>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</si>
  <si>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</si>
  <si>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</si>
  <si>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</si>
  <si>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</si>
  <si>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</si>
  <si>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</si>
  <si>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</si>
  <si>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</si>
  <si>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</si>
  <si>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</si>
  <si>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</si>
  <si>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</si>
  <si>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</si>
  <si>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</si>
  <si>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三峡工程后续工作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</si>
  <si>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</si>
  <si>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</si>
  <si>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</si>
  <si>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</si>
  <si>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</si>
  <si>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其他重大水利工程建设基金对应专项债务收入支出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</si>
  <si>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</si>
  <si>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</si>
  <si>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</si>
  <si>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</si>
  <si>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</si>
  <si>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</si>
  <si>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</si>
  <si>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</si>
  <si>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</si>
  <si>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</si>
  <si>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</si>
  <si>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</si>
  <si>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</si>
  <si>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</si>
  <si>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</si>
  <si>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</si>
  <si>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</si>
  <si>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</si>
  <si>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</si>
  <si>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</si>
  <si>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</si>
  <si>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</si>
  <si>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</si>
  <si>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</si>
  <si>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</si>
  <si>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</si>
  <si>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</si>
  <si>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</si>
  <si>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</si>
  <si>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</si>
  <si>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</si>
  <si>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</si>
  <si>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</si>
  <si>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</si>
  <si>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</si>
  <si>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</si>
  <si>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</si>
  <si>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</si>
  <si>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</si>
  <si>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</si>
  <si>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</si>
  <si>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</si>
  <si>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</si>
  <si>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</si>
  <si>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</si>
  <si>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</si>
  <si>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农网还贷资金支出</t>
  </si>
  <si>
    <t xml:space="preserve">      地方农网还贷资金支出</t>
  </si>
  <si>
    <t xml:space="preserve">      其他农网还贷资金支出</t>
  </si>
  <si>
    <t>八、其他支出</t>
  </si>
  <si>
    <t xml:space="preserve">    其他政府性基金安排的支出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</si>
  <si>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</si>
  <si>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</si>
  <si>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</si>
  <si>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</si>
  <si>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</si>
  <si>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</si>
  <si>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</si>
  <si>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</si>
  <si>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</si>
  <si>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</si>
  <si>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</si>
  <si>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</si>
  <si>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</si>
  <si>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</si>
  <si>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</si>
  <si>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</si>
  <si>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</si>
  <si>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</si>
  <si>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</si>
  <si>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</si>
  <si>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</si>
  <si>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用于城乡医疗救助的的彩票公益金支出</t>
  </si>
  <si>
    <t xml:space="preserve">      用于其他社会公益事业的彩票公益金支出</t>
  </si>
  <si>
    <t>九、债务付息支出</t>
  </si>
  <si>
    <t xml:space="preserve">      海南省高等级公路车辆通行附加费债务付息支出</t>
  </si>
  <si>
    <t xml:space="preserve">      港口建设费债务付息支出</t>
  </si>
  <si>
    <t xml:space="preserve">      国有土地使用权出让金债务付息支出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</si>
  <si>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</si>
  <si>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</si>
  <si>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</si>
  <si>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</si>
  <si>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</si>
  <si>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港口建设费债务发行费用支出</t>
  </si>
  <si>
    <t xml:space="preserve">      国有土地使用权出让金债务发行费用支出</t>
  </si>
  <si>
    <t xml:space="preserve">      其他地方自行试点项目收益专项债务发行费用支出</t>
  </si>
  <si>
    <t xml:space="preserve">      其他政府性基金债务发行费用支出</t>
  </si>
  <si>
    <t>附表1-13</t>
  </si>
  <si>
    <t>2019年度政府性基金转移支付预算表</t>
  </si>
  <si>
    <t>鲤城办</t>
  </si>
  <si>
    <t>附表1-14</t>
  </si>
  <si>
    <t>2019年度国有资本经营收入预算表</t>
  </si>
  <si>
    <t>一、利润收入</t>
  </si>
  <si>
    <t>二、股利、股息收入</t>
  </si>
  <si>
    <t>三、产权转让收入</t>
  </si>
  <si>
    <t>四、清算收入</t>
  </si>
  <si>
    <t>五、其他国有资本经营预算收入</t>
  </si>
  <si>
    <t xml:space="preserve">    国有资本经营预算转移支付收入</t>
  </si>
  <si>
    <t xml:space="preserve">    上年结转收入</t>
  </si>
  <si>
    <t>附表1-15</t>
  </si>
  <si>
    <t>2019年度国有资本经营支出预算表</t>
  </si>
  <si>
    <t>一、解决历史遗留问题及改革成本支出</t>
  </si>
  <si>
    <t>二、国有企业资本金注入</t>
  </si>
  <si>
    <t>三、国有企业政策性补贴</t>
  </si>
  <si>
    <t>四、金融国有资本经营预算支出</t>
  </si>
  <si>
    <t>五、其他国有资本经营预算支出</t>
  </si>
  <si>
    <t xml:space="preserve">    国有资本经营预算转移支付支出</t>
  </si>
  <si>
    <t xml:space="preserve">    调出资金</t>
  </si>
  <si>
    <t>附表1-16</t>
  </si>
  <si>
    <t>2019年度县本级国有资本经营收入预算表</t>
  </si>
  <si>
    <t xml:space="preserve">  其中：九仙溪水电公司利润收入</t>
  </si>
  <si>
    <t xml:space="preserve">   食品公司利润收入</t>
  </si>
  <si>
    <t xml:space="preserve">   建工投资集团公司</t>
  </si>
  <si>
    <t xml:space="preserve">   粮食购销公司</t>
  </si>
  <si>
    <t xml:space="preserve">  其中：国有控股公司股利、股息收入</t>
  </si>
  <si>
    <t xml:space="preserve"> 国有参股公司股利、股息收入</t>
  </si>
  <si>
    <t xml:space="preserve"> 金融企业股利、股息收入</t>
  </si>
  <si>
    <t xml:space="preserve"> 其他国有企业股利、股息收入</t>
  </si>
  <si>
    <t>附表1-17</t>
  </si>
  <si>
    <t>2019年度县本级国有资本经营支出预算表</t>
  </si>
  <si>
    <t xml:space="preserve"> 其中：厂办大集体改革支出</t>
  </si>
  <si>
    <t>“三供一业”移交补助支出</t>
  </si>
  <si>
    <t>国有企业办职教幼教补助支出</t>
  </si>
  <si>
    <t>国有企业办公共服务机构移交补助支出</t>
  </si>
  <si>
    <t>国有企业退休人员社会化管理补助支出</t>
  </si>
  <si>
    <t>国有企业棚户区改造支出</t>
  </si>
  <si>
    <t>国有企业改革成本支出</t>
  </si>
  <si>
    <t>离休干部医药补助支出</t>
  </si>
  <si>
    <t>其他解决历史遗留问题及改革成本支出</t>
  </si>
  <si>
    <t xml:space="preserve"> 其中：国有经济结构调整支出</t>
  </si>
  <si>
    <t>公益性设施投资支出</t>
  </si>
  <si>
    <t>前瞻性战略性产业发展支出</t>
  </si>
  <si>
    <t>生态环境保护支出</t>
  </si>
  <si>
    <t>支持科技进步支出</t>
  </si>
  <si>
    <t>保障国有经济安全支出</t>
  </si>
  <si>
    <t>对外投资合作支出</t>
  </si>
  <si>
    <t>其他国有企业资本金注入</t>
  </si>
  <si>
    <t xml:space="preserve"> 其中：国有企业政策性补贴</t>
  </si>
  <si>
    <t xml:space="preserve"> 其中：资本性支出</t>
  </si>
  <si>
    <t xml:space="preserve">       改革性支出</t>
  </si>
  <si>
    <t xml:space="preserve">       其他金融国有资本经营预算支出</t>
  </si>
  <si>
    <t>本年支出合计</t>
  </si>
  <si>
    <t>附表1-18</t>
  </si>
  <si>
    <t>2019年度社会保险基金预算收入表</t>
  </si>
  <si>
    <t>一、企业职工基本养老保险基金收入</t>
  </si>
  <si>
    <t>二、城乡居民基本养老保险基金收入</t>
  </si>
  <si>
    <t>三、机关事业单位基本养老保险基金收入</t>
  </si>
  <si>
    <t>四、职工基本医疗保险基金收入</t>
  </si>
  <si>
    <t>五、居民基本医疗保险基金收入</t>
  </si>
  <si>
    <r>
      <rPr>
        <sz val="11"/>
        <color indexed="8"/>
        <rFont val="Times New Roman"/>
        <charset val="134"/>
      </rPr>
      <t xml:space="preserve"> (</t>
    </r>
    <r>
      <rPr>
        <sz val="11"/>
        <color indexed="8"/>
        <rFont val="宋体"/>
        <charset val="134"/>
      </rPr>
      <t>一</t>
    </r>
    <r>
      <rPr>
        <sz val="11"/>
        <color indexed="8"/>
        <rFont val="Times New Roman"/>
        <charset val="134"/>
      </rPr>
      <t xml:space="preserve">) </t>
    </r>
    <r>
      <rPr>
        <sz val="11"/>
        <color indexed="8"/>
        <rFont val="宋体"/>
        <charset val="134"/>
      </rPr>
      <t>城乡居民基本医疗保险基金收入</t>
    </r>
  </si>
  <si>
    <t>(二) 新型农村合作医疗基金收入</t>
  </si>
  <si>
    <r>
      <rPr>
        <sz val="11"/>
        <color indexed="8"/>
        <rFont val="Times New Roman"/>
        <charset val="134"/>
      </rPr>
      <t xml:space="preserve"> (</t>
    </r>
    <r>
      <rPr>
        <sz val="11"/>
        <color indexed="8"/>
        <rFont val="宋体"/>
        <charset val="134"/>
      </rPr>
      <t>三</t>
    </r>
    <r>
      <rPr>
        <sz val="11"/>
        <color indexed="8"/>
        <rFont val="Times New Roman"/>
        <charset val="134"/>
      </rPr>
      <t xml:space="preserve">) </t>
    </r>
    <r>
      <rPr>
        <sz val="11"/>
        <color indexed="8"/>
        <rFont val="宋体"/>
        <charset val="134"/>
      </rPr>
      <t>城镇居民基本医疗保险基金收入</t>
    </r>
  </si>
  <si>
    <t>六、工伤保险基金收入</t>
  </si>
  <si>
    <t>七、失业保险基金收入</t>
  </si>
  <si>
    <t>八、生育保险基金收入</t>
  </si>
  <si>
    <t>合    计</t>
  </si>
  <si>
    <t>附表1-19</t>
  </si>
  <si>
    <t>2019年度社会保险基金预算支出表</t>
  </si>
  <si>
    <t>一、企业职工基本养老保险基金支出</t>
  </si>
  <si>
    <t>二、城乡居民基本养老保险基金支出</t>
  </si>
  <si>
    <t>三、机关事业单位基本养老保险基金支出</t>
  </si>
  <si>
    <t>四、职工基本医疗保险基金支出</t>
  </si>
  <si>
    <t>五、居民基本医疗保险基金支出</t>
  </si>
  <si>
    <t xml:space="preserve"> (一) 城乡居民基本医疗保险基金支出</t>
  </si>
  <si>
    <t>(二) 新型农村合作医疗基金支出</t>
  </si>
  <si>
    <t xml:space="preserve"> (三) 城镇居民基本医疗保险基金支出</t>
  </si>
  <si>
    <t>六、工伤保险基金支出</t>
  </si>
  <si>
    <t>七、失业保险基金支出</t>
  </si>
  <si>
    <t>八、生育保险基金支出</t>
  </si>
  <si>
    <t>附表1-20</t>
  </si>
  <si>
    <t>2019年度县本级社会保险基金预算收入表</t>
  </si>
  <si>
    <t>项　目</t>
  </si>
  <si>
    <t xml:space="preserve">    其中：保险费收入</t>
  </si>
  <si>
    <t xml:space="preserve">          财政补贴收入</t>
  </si>
  <si>
    <t xml:space="preserve">          利息收入</t>
  </si>
  <si>
    <t xml:space="preserve">          其他收入</t>
  </si>
  <si>
    <t xml:space="preserve">          动用上年结余收入</t>
  </si>
  <si>
    <t>一、城乡居民基本养老保险基金收入</t>
  </si>
  <si>
    <t>二、机关事业单位基本养老保险基金收入</t>
  </si>
  <si>
    <t xml:space="preserve"> (一) 城乡居民基本医疗保险基金收入</t>
  </si>
  <si>
    <t xml:space="preserve"> (三) 城镇居民基本医疗保险基金收入</t>
  </si>
  <si>
    <r>
      <rPr>
        <sz val="11"/>
        <color indexed="8"/>
        <rFont val="Times New Roman"/>
        <charset val="134"/>
      </rPr>
      <t xml:space="preserve">       </t>
    </r>
    <r>
      <rPr>
        <sz val="11"/>
        <color indexed="8"/>
        <rFont val="宋体"/>
        <charset val="134"/>
      </rPr>
      <t>其中：保险费收入</t>
    </r>
  </si>
  <si>
    <r>
      <rPr>
        <sz val="11"/>
        <color indexed="8"/>
        <rFont val="Times New Roman"/>
        <charset val="134"/>
      </rPr>
      <t xml:space="preserve">                  </t>
    </r>
    <r>
      <rPr>
        <sz val="11"/>
        <color indexed="8"/>
        <rFont val="宋体"/>
        <charset val="134"/>
      </rPr>
      <t>财政补贴收入</t>
    </r>
  </si>
  <si>
    <r>
      <rPr>
        <sz val="11"/>
        <color indexed="8"/>
        <rFont val="Times New Roman"/>
        <charset val="134"/>
      </rPr>
      <t xml:space="preserve">                  </t>
    </r>
    <r>
      <rPr>
        <sz val="11"/>
        <color indexed="8"/>
        <rFont val="宋体"/>
        <charset val="134"/>
      </rPr>
      <t>利息收入</t>
    </r>
  </si>
  <si>
    <t>附表1-21</t>
  </si>
  <si>
    <t>2019年度县本级社会保险基金预算支出表</t>
  </si>
  <si>
    <t xml:space="preserve">    其中：基本养老金</t>
  </si>
  <si>
    <t xml:space="preserve">          医疗补助金</t>
  </si>
  <si>
    <t xml:space="preserve">          丧葬抚恤补助</t>
  </si>
  <si>
    <t xml:space="preserve">          其他企业职工基本养老保险基金支出</t>
  </si>
  <si>
    <t>一、城乡居民基本养老保险基金支出</t>
  </si>
  <si>
    <t xml:space="preserve">    其中：基础养老金支出</t>
  </si>
  <si>
    <t xml:space="preserve">          个人账户养老金支出</t>
  </si>
  <si>
    <t xml:space="preserve">          丧葬抚恤补助支出</t>
  </si>
  <si>
    <t xml:space="preserve">          其他城乡居民基本养老保险基金支出</t>
  </si>
  <si>
    <t>二、机关事业单位基本养老保险基金支出</t>
  </si>
  <si>
    <t xml:space="preserve">    其中：基本养老金支出</t>
  </si>
  <si>
    <t xml:space="preserve">          其他机关事业单位基本养老保险基金支出</t>
  </si>
  <si>
    <t xml:space="preserve">    其中：职工基本医疗保险统筹基金</t>
  </si>
  <si>
    <t xml:space="preserve">          职工医疗保险个人账户基金</t>
  </si>
  <si>
    <t xml:space="preserve">          其他职工基本医疗保险基金支出</t>
  </si>
  <si>
    <t xml:space="preserve">    其中：城乡居民基本医疗保险基金医疗待遇支出</t>
  </si>
  <si>
    <t xml:space="preserve">          大病医疗保险支出</t>
  </si>
  <si>
    <t xml:space="preserve">          其他城乡居民基本医疗保险基金支出</t>
  </si>
  <si>
    <t xml:space="preserve">     其中：新型农村合作医疗基金医疗待遇支出</t>
  </si>
  <si>
    <t xml:space="preserve">           大病医疗保险支出</t>
  </si>
  <si>
    <t xml:space="preserve">           其他新型农村合作医疗基金支出</t>
  </si>
  <si>
    <t xml:space="preserve">     其中：城镇居民基本医疗保险基金医疗待遇支出</t>
  </si>
  <si>
    <t xml:space="preserve">           其他城镇居民基本医疗保险基金支出</t>
  </si>
  <si>
    <t xml:space="preserve">    其中：工伤保险待遇支出</t>
  </si>
  <si>
    <t xml:space="preserve">          劳动能力鉴定支出</t>
  </si>
  <si>
    <t xml:space="preserve">          工伤预防费用支出</t>
  </si>
  <si>
    <t xml:space="preserve">          其他工伤保险基金支出</t>
  </si>
  <si>
    <t xml:space="preserve">    其中：失业保险金</t>
  </si>
  <si>
    <t xml:space="preserve">          医疗保险费</t>
  </si>
  <si>
    <t xml:space="preserve">          职业培训和职业介绍补贴</t>
  </si>
  <si>
    <t xml:space="preserve">          其他失业保险基金支出</t>
  </si>
  <si>
    <t xml:space="preserve">    其中：生育医疗费用支出</t>
  </si>
  <si>
    <t xml:space="preserve">          生育津贴支出</t>
  </si>
  <si>
    <t xml:space="preserve">          其他生育保险基金支出</t>
  </si>
  <si>
    <t>附表5-1</t>
  </si>
  <si>
    <t>2018年度政府一般债务余额和限额情况表</t>
  </si>
  <si>
    <t>政府债务余额</t>
  </si>
  <si>
    <t>金额</t>
  </si>
  <si>
    <t>1. 2017年末一般债务余额</t>
  </si>
  <si>
    <t>2. 2018年新增一般债务额</t>
  </si>
  <si>
    <t>3. 2018年偿还一般债务本金</t>
  </si>
  <si>
    <t>4. 2018年末一般债务余额</t>
  </si>
  <si>
    <t>政府债务限额</t>
  </si>
  <si>
    <t>1．2017年一般债务限额</t>
  </si>
  <si>
    <t>2．2018年新增一般债务限额</t>
  </si>
  <si>
    <t>3．2018年一般债务限额</t>
  </si>
  <si>
    <t>备注：在公开年度政府预算时，公开上年末债务余额和限额情况；在本级人大常委会通过本级预算调整方案（增加债务限额）后，公开本级债务限额情况；在公开年度政府决算时，公开本年债务余额和限额情况。</t>
  </si>
  <si>
    <t>附表5-2</t>
  </si>
  <si>
    <t>2018年度县本级政府一般债务余额和限额情况表</t>
  </si>
  <si>
    <t>附表5-3</t>
  </si>
  <si>
    <t>2018年度政府专项债务余额和限额情况表</t>
  </si>
  <si>
    <t>1. 2017年末专项债务余额</t>
  </si>
  <si>
    <t>2. 2018年新增专项债务额</t>
  </si>
  <si>
    <t>3. 2018年偿还专项债务本金</t>
  </si>
  <si>
    <t>4. 2018年末专项债务余额</t>
  </si>
  <si>
    <t>1．2017年专项债务限额</t>
  </si>
  <si>
    <t>2．2018年新增专项债务限额</t>
  </si>
  <si>
    <t>3．2018年专项债务限额</t>
  </si>
  <si>
    <t>附表5-4</t>
  </si>
  <si>
    <t>2018年度县本级政府专项债务余额和限额情况表</t>
  </si>
</sst>
</file>

<file path=xl/styles.xml><?xml version="1.0" encoding="utf-8"?>
<styleSheet xmlns="http://schemas.openxmlformats.org/spreadsheetml/2006/main">
  <numFmts count="24">
    <numFmt numFmtId="41" formatCode="_ * #,##0_ ;_ * \-#,##0_ ;_ * &quot;-&quot;_ ;_ @_ "/>
    <numFmt numFmtId="43" formatCode="_ * #,##0.00_ ;_ * \-#,##0.00_ ;_ * &quot;-&quot;??_ ;_ @_ "/>
    <numFmt numFmtId="176" formatCode="0.00_ ;[Red]\-0.00\ "/>
    <numFmt numFmtId="177" formatCode="_(* #,##0.00_);_(* \(#,##0.00\);_(* &quot;-&quot;??_);_(@_)"/>
    <numFmt numFmtId="178" formatCode="#,##0.000_ "/>
    <numFmt numFmtId="179" formatCode="#,##0;\-#,##0;&quot;-&quot;"/>
    <numFmt numFmtId="44" formatCode="_ &quot;￥&quot;* #,##0.00_ ;_ &quot;￥&quot;* \-#,##0.00_ ;_ &quot;￥&quot;* &quot;-&quot;??_ ;_ @_ "/>
    <numFmt numFmtId="180" formatCode="#,##0;\(#,##0\)"/>
    <numFmt numFmtId="181" formatCode="_-* #,##0.00_-;\-* #,##0.00_-;_-* &quot;-&quot;??_-;_-@_-"/>
    <numFmt numFmtId="42" formatCode="_ &quot;￥&quot;* #,##0_ ;_ &quot;￥&quot;* \-#,##0_ ;_ &quot;￥&quot;* &quot;-&quot;_ ;_ @_ "/>
    <numFmt numFmtId="182" formatCode="_-* #,##0.0000_-;\-* #,##0.0000_-;_-* &quot;-&quot;??_-;_-@_-"/>
    <numFmt numFmtId="183" formatCode="_ \¥* #,##0.00_ ;_ \¥* \-#,##0.00_ ;_ \¥* &quot;-&quot;??_ ;_ @_ "/>
    <numFmt numFmtId="184" formatCode="_-\¥* #,##0_-;\-\¥* #,##0_-;_-\¥* &quot;-&quot;_-;_-@_-"/>
    <numFmt numFmtId="185" formatCode="0.0"/>
    <numFmt numFmtId="186" formatCode="_-&quot;$&quot;* #,##0_-;\-&quot;$&quot;* #,##0_-;_-&quot;$&quot;* &quot;-&quot;_-;_-@_-"/>
    <numFmt numFmtId="187" formatCode="\$#,##0;\(\$#,##0\)"/>
    <numFmt numFmtId="188" formatCode="#,##0_ "/>
    <numFmt numFmtId="189" formatCode="_(&quot;$&quot;* #,##0.00_);_(&quot;$&quot;* \(#,##0.00\);_(&quot;$&quot;* &quot;-&quot;??_);_(@_)"/>
    <numFmt numFmtId="190" formatCode="\$#,##0.00;\(\$#,##0.00\)"/>
    <numFmt numFmtId="191" formatCode="0.00_ "/>
    <numFmt numFmtId="192" formatCode="#,##0_ ;[Red]\-#,##0\ "/>
    <numFmt numFmtId="193" formatCode="_-* #,##0_-;\-* #,##0_-;_-* &quot;-&quot;_-;_-@_-"/>
    <numFmt numFmtId="194" formatCode="0.0%"/>
    <numFmt numFmtId="195" formatCode="#,##0_);[Red]\(#,##0\)"/>
  </numFmts>
  <fonts count="92">
    <font>
      <sz val="12"/>
      <name val="宋体"/>
      <charset val="134"/>
    </font>
    <font>
      <sz val="16"/>
      <color theme="1"/>
      <name val="方正小标宋_GBK"/>
      <charset val="134"/>
    </font>
    <font>
      <sz val="11"/>
      <name val="宋体"/>
      <charset val="134"/>
    </font>
    <font>
      <sz val="11"/>
      <color theme="1"/>
      <name val="Arial"/>
      <charset val="134"/>
    </font>
    <font>
      <sz val="11"/>
      <color theme="1"/>
      <name val="宋体"/>
      <charset val="134"/>
    </font>
    <font>
      <b/>
      <sz val="11"/>
      <color theme="1"/>
      <name val="宋体"/>
      <charset val="134"/>
      <scheme val="minor"/>
    </font>
    <font>
      <sz val="11"/>
      <color theme="1"/>
      <name val="宋体"/>
      <charset val="134"/>
      <scheme val="minor"/>
    </font>
    <font>
      <sz val="11"/>
      <name val="宋体"/>
      <charset val="134"/>
      <scheme val="minor"/>
    </font>
    <font>
      <sz val="11"/>
      <name val="华文楷体"/>
      <charset val="134"/>
    </font>
    <font>
      <sz val="11"/>
      <name val="楷体"/>
      <charset val="134"/>
    </font>
    <font>
      <sz val="16"/>
      <color indexed="8"/>
      <name val="方正小标宋_GBK"/>
      <charset val="134"/>
    </font>
    <font>
      <sz val="12"/>
      <color indexed="9"/>
      <name val="宋体"/>
      <charset val="134"/>
    </font>
    <font>
      <sz val="11"/>
      <color indexed="8"/>
      <name val="黑体"/>
      <charset val="134"/>
    </font>
    <font>
      <b/>
      <sz val="11"/>
      <name val="宋体"/>
      <charset val="134"/>
    </font>
    <font>
      <b/>
      <sz val="11"/>
      <name val="宋体"/>
      <charset val="134"/>
      <scheme val="major"/>
    </font>
    <font>
      <b/>
      <sz val="11"/>
      <color indexed="8"/>
      <name val="宋体"/>
      <charset val="134"/>
    </font>
    <font>
      <sz val="11"/>
      <color indexed="8"/>
      <name val="Times New Roman"/>
      <charset val="134"/>
    </font>
    <font>
      <sz val="11"/>
      <color indexed="8"/>
      <name val="宋体"/>
      <charset val="134"/>
    </font>
    <font>
      <b/>
      <sz val="12"/>
      <name val="宋体"/>
      <charset val="134"/>
    </font>
    <font>
      <sz val="16"/>
      <name val="方正小标宋_GBK"/>
      <charset val="134"/>
    </font>
    <font>
      <sz val="12"/>
      <color indexed="8"/>
      <name val="宋体"/>
      <charset val="134"/>
    </font>
    <font>
      <b/>
      <sz val="11"/>
      <color indexed="8"/>
      <name val="宋体"/>
      <charset val="134"/>
      <scheme val="minor"/>
    </font>
    <font>
      <sz val="11"/>
      <color indexed="8"/>
      <name val="宋体"/>
      <charset val="134"/>
      <scheme val="minor"/>
    </font>
    <font>
      <b/>
      <sz val="11"/>
      <name val="宋体"/>
      <charset val="134"/>
      <scheme val="minor"/>
    </font>
    <font>
      <b/>
      <sz val="12"/>
      <color indexed="8"/>
      <name val="宋体"/>
      <charset val="134"/>
      <scheme val="minor"/>
    </font>
    <font>
      <sz val="12"/>
      <name val="华文楷体"/>
      <charset val="134"/>
    </font>
    <font>
      <sz val="11"/>
      <name val="Arial"/>
      <charset val="0"/>
    </font>
    <font>
      <sz val="10"/>
      <name val="宋体"/>
      <charset val="134"/>
    </font>
    <font>
      <b/>
      <sz val="10"/>
      <name val="宋体"/>
      <charset val="134"/>
    </font>
    <font>
      <sz val="12"/>
      <name val="Arial"/>
      <charset val="0"/>
    </font>
    <font>
      <b/>
      <sz val="12"/>
      <name val="Arial"/>
      <charset val="0"/>
    </font>
    <font>
      <sz val="10"/>
      <name val="宋体"/>
      <charset val="134"/>
      <scheme val="minor"/>
    </font>
    <font>
      <b/>
      <sz val="11"/>
      <color indexed="8"/>
      <name val="楷体"/>
      <charset val="134"/>
    </font>
    <font>
      <sz val="9"/>
      <color indexed="8"/>
      <name val="宋体"/>
      <charset val="134"/>
    </font>
    <font>
      <sz val="11"/>
      <color indexed="8"/>
      <name val="楷体"/>
      <charset val="134"/>
    </font>
    <font>
      <sz val="9"/>
      <color indexed="8"/>
      <name val="楷体"/>
      <charset val="134"/>
    </font>
    <font>
      <sz val="9"/>
      <name val="宋体"/>
      <charset val="134"/>
    </font>
    <font>
      <sz val="11"/>
      <color indexed="8"/>
      <name val="华文楷体"/>
      <charset val="134"/>
    </font>
    <font>
      <sz val="12"/>
      <name val="黑体"/>
      <charset val="134"/>
    </font>
    <font>
      <sz val="11"/>
      <name val="宋体"/>
      <charset val="134"/>
      <scheme val="major"/>
    </font>
    <font>
      <sz val="11"/>
      <name val="黑体"/>
      <charset val="134"/>
    </font>
    <font>
      <sz val="16"/>
      <name val="宋体"/>
      <charset val="134"/>
    </font>
    <font>
      <b/>
      <sz val="18"/>
      <name val="方正小标宋_GBK"/>
      <charset val="134"/>
    </font>
    <font>
      <b/>
      <sz val="12"/>
      <name val="楷体"/>
      <charset val="134"/>
    </font>
    <font>
      <sz val="12"/>
      <name val="宋体"/>
      <charset val="134"/>
      <scheme val="minor"/>
    </font>
    <font>
      <sz val="16"/>
      <name val="宋体"/>
      <charset val="134"/>
      <scheme val="minor"/>
    </font>
    <font>
      <sz val="12"/>
      <color theme="1"/>
      <name val="宋体"/>
      <charset val="134"/>
      <scheme val="minor"/>
    </font>
    <font>
      <sz val="11"/>
      <color indexed="9"/>
      <name val="宋体"/>
      <charset val="134"/>
    </font>
    <font>
      <i/>
      <sz val="11"/>
      <color indexed="23"/>
      <name val="宋体"/>
      <charset val="134"/>
    </font>
    <font>
      <sz val="11"/>
      <color indexed="20"/>
      <name val="宋体"/>
      <charset val="134"/>
    </font>
    <font>
      <sz val="11"/>
      <color indexed="62"/>
      <name val="宋体"/>
      <charset val="134"/>
    </font>
    <font>
      <sz val="10"/>
      <color indexed="8"/>
      <name val="Arial"/>
      <charset val="134"/>
    </font>
    <font>
      <b/>
      <sz val="11"/>
      <color indexed="42"/>
      <name val="宋体"/>
      <charset val="134"/>
    </font>
    <font>
      <sz val="11"/>
      <color indexed="17"/>
      <name val="宋体"/>
      <charset val="134"/>
    </font>
    <font>
      <sz val="11"/>
      <color indexed="10"/>
      <name val="宋体"/>
      <charset val="134"/>
    </font>
    <font>
      <b/>
      <sz val="11"/>
      <color indexed="56"/>
      <name val="宋体"/>
      <charset val="134"/>
    </font>
    <font>
      <u/>
      <sz val="11"/>
      <color rgb="FF0000FF"/>
      <name val="宋体"/>
      <charset val="0"/>
      <scheme val="minor"/>
    </font>
    <font>
      <u/>
      <sz val="11"/>
      <color rgb="FF800080"/>
      <name val="宋体"/>
      <charset val="0"/>
      <scheme val="minor"/>
    </font>
    <font>
      <b/>
      <sz val="21"/>
      <name val="楷体_GB2312"/>
      <charset val="134"/>
    </font>
    <font>
      <b/>
      <sz val="15"/>
      <color indexed="56"/>
      <name val="宋体"/>
      <charset val="134"/>
    </font>
    <font>
      <b/>
      <sz val="11"/>
      <color indexed="52"/>
      <name val="宋体"/>
      <charset val="134"/>
    </font>
    <font>
      <b/>
      <sz val="13"/>
      <color indexed="56"/>
      <name val="宋体"/>
      <charset val="134"/>
    </font>
    <font>
      <sz val="11"/>
      <color indexed="60"/>
      <name val="宋体"/>
      <charset val="134"/>
    </font>
    <font>
      <b/>
      <sz val="11"/>
      <color indexed="63"/>
      <name val="宋体"/>
      <charset val="134"/>
    </font>
    <font>
      <sz val="11"/>
      <color indexed="42"/>
      <name val="宋体"/>
      <charset val="134"/>
    </font>
    <font>
      <b/>
      <sz val="11"/>
      <color indexed="9"/>
      <name val="宋体"/>
      <charset val="134"/>
    </font>
    <font>
      <b/>
      <sz val="18"/>
      <color indexed="56"/>
      <name val="宋体"/>
      <charset val="134"/>
    </font>
    <font>
      <sz val="11"/>
      <color indexed="52"/>
      <name val="宋体"/>
      <charset val="134"/>
    </font>
    <font>
      <sz val="12"/>
      <color indexed="20"/>
      <name val="宋体"/>
      <charset val="134"/>
    </font>
    <font>
      <b/>
      <sz val="18"/>
      <color indexed="62"/>
      <name val="宋体"/>
      <charset val="134"/>
    </font>
    <font>
      <sz val="10"/>
      <name val="Arial"/>
      <charset val="134"/>
    </font>
    <font>
      <b/>
      <sz val="18"/>
      <color theme="3"/>
      <name val="宋体"/>
      <charset val="134"/>
      <scheme val="major"/>
    </font>
    <font>
      <b/>
      <sz val="12"/>
      <name val="Arial"/>
      <charset val="134"/>
    </font>
    <font>
      <b/>
      <sz val="11"/>
      <color indexed="62"/>
      <name val="宋体"/>
      <charset val="134"/>
    </font>
    <font>
      <u/>
      <sz val="12"/>
      <color indexed="36"/>
      <name val="宋体"/>
      <charset val="134"/>
    </font>
    <font>
      <b/>
      <sz val="15"/>
      <color indexed="54"/>
      <name val="宋体"/>
      <charset val="134"/>
    </font>
    <font>
      <sz val="12"/>
      <name val="Helv"/>
      <charset val="134"/>
    </font>
    <font>
      <b/>
      <sz val="15"/>
      <color indexed="62"/>
      <name val="宋体"/>
      <charset val="134"/>
    </font>
    <font>
      <sz val="12"/>
      <name val="Arial"/>
      <charset val="134"/>
    </font>
    <font>
      <sz val="8"/>
      <name val="Times New Roman"/>
      <charset val="134"/>
    </font>
    <font>
      <sz val="10"/>
      <name val="Times New Roman"/>
      <charset val="134"/>
    </font>
    <font>
      <b/>
      <sz val="18"/>
      <name val="Arial"/>
      <charset val="134"/>
    </font>
    <font>
      <b/>
      <sz val="11"/>
      <color indexed="54"/>
      <name val="宋体"/>
      <charset val="134"/>
    </font>
    <font>
      <b/>
      <sz val="13"/>
      <color indexed="62"/>
      <name val="宋体"/>
      <charset val="134"/>
    </font>
    <font>
      <b/>
      <sz val="13"/>
      <color indexed="54"/>
      <name val="宋体"/>
      <charset val="134"/>
    </font>
    <font>
      <sz val="7"/>
      <name val="Small Fonts"/>
      <charset val="134"/>
    </font>
    <font>
      <u/>
      <sz val="12"/>
      <color indexed="12"/>
      <name val="宋体"/>
      <charset val="134"/>
    </font>
    <font>
      <sz val="12"/>
      <color indexed="17"/>
      <name val="宋体"/>
      <charset val="134"/>
    </font>
    <font>
      <sz val="12"/>
      <name val="Courier"/>
      <charset val="134"/>
    </font>
    <font>
      <sz val="18"/>
      <color indexed="54"/>
      <name val="宋体"/>
      <charset val="134"/>
    </font>
    <font>
      <sz val="10"/>
      <name val="MS Sans Serif"/>
      <charset val="134"/>
    </font>
    <font>
      <sz val="12"/>
      <name val="奔覆眉"/>
      <charset val="134"/>
    </font>
  </fonts>
  <fills count="29">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indexed="9"/>
        <bgColor indexed="64"/>
      </patternFill>
    </fill>
    <fill>
      <patternFill patternType="solid">
        <fgColor rgb="FFFFFF00"/>
        <bgColor indexed="64"/>
      </patternFill>
    </fill>
    <fill>
      <patternFill patternType="solid">
        <fgColor indexed="29"/>
        <bgColor indexed="64"/>
      </patternFill>
    </fill>
    <fill>
      <patternFill patternType="solid">
        <fgColor indexed="45"/>
        <bgColor indexed="64"/>
      </patternFill>
    </fill>
    <fill>
      <patternFill patternType="solid">
        <fgColor indexed="42"/>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30"/>
        <bgColor indexed="64"/>
      </patternFill>
    </fill>
    <fill>
      <patternFill patternType="solid">
        <fgColor indexed="22"/>
        <bgColor indexed="64"/>
      </patternFill>
    </fill>
    <fill>
      <patternFill patternType="solid">
        <fgColor indexed="11"/>
        <bgColor indexed="64"/>
      </patternFill>
    </fill>
    <fill>
      <patternFill patternType="solid">
        <fgColor indexed="31"/>
        <bgColor indexed="64"/>
      </patternFill>
    </fill>
    <fill>
      <patternFill patternType="solid">
        <fgColor indexed="36"/>
        <bgColor indexed="64"/>
      </patternFill>
    </fill>
    <fill>
      <patternFill patternType="solid">
        <fgColor indexed="49"/>
        <bgColor indexed="64"/>
      </patternFill>
    </fill>
    <fill>
      <patternFill patternType="solid">
        <fgColor indexed="43"/>
        <bgColor indexed="64"/>
      </patternFill>
    </fill>
    <fill>
      <patternFill patternType="solid">
        <fgColor indexed="57"/>
        <bgColor indexed="64"/>
      </patternFill>
    </fill>
    <fill>
      <patternFill patternType="solid">
        <fgColor indexed="51"/>
        <bgColor indexed="64"/>
      </patternFill>
    </fill>
    <fill>
      <patternFill patternType="solid">
        <fgColor indexed="10"/>
        <bgColor indexed="64"/>
      </patternFill>
    </fill>
    <fill>
      <patternFill patternType="solid">
        <fgColor indexed="52"/>
        <bgColor indexed="64"/>
      </patternFill>
    </fill>
    <fill>
      <patternFill patternType="solid">
        <fgColor indexed="46"/>
        <bgColor indexed="64"/>
      </patternFill>
    </fill>
    <fill>
      <patternFill patternType="solid">
        <fgColor indexed="27"/>
        <bgColor indexed="64"/>
      </patternFill>
    </fill>
    <fill>
      <patternFill patternType="solid">
        <fgColor indexed="62"/>
        <bgColor indexed="64"/>
      </patternFill>
    </fill>
    <fill>
      <patternFill patternType="solid">
        <fgColor indexed="44"/>
        <bgColor indexed="64"/>
      </patternFill>
    </fill>
    <fill>
      <patternFill patternType="solid">
        <fgColor indexed="53"/>
        <bgColor indexed="64"/>
      </patternFill>
    </fill>
    <fill>
      <patternFill patternType="solid">
        <fgColor indexed="54"/>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
      <left/>
      <right/>
      <top style="medium">
        <color auto="1"/>
      </top>
      <bottom style="medium">
        <color auto="1"/>
      </bottom>
      <diagonal/>
    </border>
    <border>
      <left/>
      <right/>
      <top/>
      <bottom style="medium">
        <color indexed="49"/>
      </bottom>
      <diagonal/>
    </border>
    <border>
      <left/>
      <right/>
      <top/>
      <bottom style="thick">
        <color indexed="49"/>
      </bottom>
      <diagonal/>
    </border>
    <border>
      <left/>
      <right/>
      <top style="thin">
        <color auto="1"/>
      </top>
      <bottom style="double">
        <color auto="1"/>
      </bottom>
      <diagonal/>
    </border>
    <border>
      <left/>
      <right/>
      <top/>
      <bottom style="thick">
        <color indexed="44"/>
      </bottom>
      <diagonal/>
    </border>
    <border>
      <left/>
      <right/>
      <top style="thin">
        <color indexed="49"/>
      </top>
      <bottom style="double">
        <color indexed="49"/>
      </bottom>
      <diagonal/>
    </border>
    <border>
      <left/>
      <right/>
      <top/>
      <bottom style="medium">
        <color indexed="44"/>
      </bottom>
      <diagonal/>
    </border>
  </borders>
  <cellStyleXfs count="5008">
    <xf numFmtId="0" fontId="0" fillId="0" borderId="0">
      <alignment vertical="center"/>
    </xf>
    <xf numFmtId="42" fontId="6" fillId="0" borderId="0" applyFont="0" applyFill="0" applyBorder="0" applyAlignment="0" applyProtection="0">
      <alignment vertical="center"/>
    </xf>
    <xf numFmtId="0" fontId="17" fillId="8" borderId="0" applyNumberFormat="0" applyBorder="0" applyAlignment="0" applyProtection="0">
      <alignment vertical="center"/>
    </xf>
    <xf numFmtId="0" fontId="0" fillId="0" borderId="0"/>
    <xf numFmtId="0" fontId="0" fillId="0" borderId="0"/>
    <xf numFmtId="0" fontId="50" fillId="10" borderId="11" applyNumberFormat="0" applyAlignment="0" applyProtection="0">
      <alignment vertical="center"/>
    </xf>
    <xf numFmtId="0" fontId="0" fillId="0" borderId="0"/>
    <xf numFmtId="0" fontId="0" fillId="0" borderId="0"/>
    <xf numFmtId="0" fontId="0" fillId="0" borderId="0"/>
    <xf numFmtId="44" fontId="6" fillId="0" borderId="0" applyFont="0" applyFill="0" applyBorder="0" applyAlignment="0" applyProtection="0">
      <alignment vertical="center"/>
    </xf>
    <xf numFmtId="0" fontId="0" fillId="0" borderId="0"/>
    <xf numFmtId="0" fontId="17" fillId="0" borderId="0">
      <alignment vertical="center"/>
    </xf>
    <xf numFmtId="0" fontId="17" fillId="6" borderId="0" applyNumberFormat="0" applyBorder="0" applyAlignment="0" applyProtection="0">
      <alignment vertical="center"/>
    </xf>
    <xf numFmtId="41" fontId="6" fillId="0" borderId="0" applyFont="0" applyFill="0" applyBorder="0" applyAlignment="0" applyProtection="0">
      <alignment vertical="center"/>
    </xf>
    <xf numFmtId="0" fontId="47"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0" fillId="0" borderId="0"/>
    <xf numFmtId="0" fontId="17" fillId="10" borderId="0" applyNumberFormat="0" applyBorder="0" applyAlignment="0" applyProtection="0">
      <alignment vertical="center"/>
    </xf>
    <xf numFmtId="0" fontId="49" fillId="7" borderId="0" applyNumberFormat="0" applyBorder="0" applyAlignment="0" applyProtection="0">
      <alignment vertical="center"/>
    </xf>
    <xf numFmtId="0" fontId="0" fillId="0" borderId="0"/>
    <xf numFmtId="0" fontId="17" fillId="6" borderId="0" applyNumberFormat="0" applyBorder="0" applyAlignment="0" applyProtection="0">
      <alignment vertical="center"/>
    </xf>
    <xf numFmtId="43" fontId="6" fillId="0" borderId="0" applyFont="0" applyFill="0" applyBorder="0" applyAlignment="0" applyProtection="0">
      <alignment vertical="center"/>
    </xf>
    <xf numFmtId="0" fontId="0" fillId="0" borderId="0">
      <alignment vertical="center"/>
    </xf>
    <xf numFmtId="0" fontId="0" fillId="0" borderId="0">
      <alignment vertical="center"/>
    </xf>
    <xf numFmtId="0" fontId="47" fillId="14" borderId="0" applyNumberFormat="0" applyBorder="0" applyAlignment="0" applyProtection="0">
      <alignment vertical="center"/>
    </xf>
    <xf numFmtId="0" fontId="0" fillId="0" borderId="0">
      <alignment vertical="center"/>
    </xf>
    <xf numFmtId="0" fontId="56" fillId="0" borderId="0" applyNumberFormat="0" applyFill="0" applyBorder="0" applyAlignment="0" applyProtection="0">
      <alignment vertical="center"/>
    </xf>
    <xf numFmtId="0" fontId="17" fillId="13" borderId="0" applyNumberFormat="0" applyBorder="0" applyAlignment="0" applyProtection="0">
      <alignment vertical="center"/>
    </xf>
    <xf numFmtId="0" fontId="0" fillId="0" borderId="0">
      <alignment vertical="center"/>
    </xf>
    <xf numFmtId="9" fontId="6" fillId="0" borderId="0" applyFont="0" applyFill="0" applyBorder="0" applyAlignment="0" applyProtection="0">
      <alignment vertical="center"/>
    </xf>
    <xf numFmtId="0" fontId="0" fillId="0" borderId="0">
      <alignment vertical="center"/>
    </xf>
    <xf numFmtId="0" fontId="57" fillId="0" borderId="0" applyNumberFormat="0" applyFill="0" applyBorder="0" applyAlignment="0" applyProtection="0">
      <alignment vertical="center"/>
    </xf>
    <xf numFmtId="0" fontId="17" fillId="10" borderId="0" applyNumberFormat="0" applyBorder="0" applyAlignment="0" applyProtection="0">
      <alignment vertical="center"/>
    </xf>
    <xf numFmtId="0" fontId="0" fillId="0" borderId="0"/>
    <xf numFmtId="0" fontId="0" fillId="9" borderId="10" applyNumberFormat="0" applyFont="0" applyAlignment="0" applyProtection="0">
      <alignment vertical="center"/>
    </xf>
    <xf numFmtId="0" fontId="47" fillId="6" borderId="0" applyNumberFormat="0" applyBorder="0" applyAlignment="0" applyProtection="0">
      <alignment vertical="center"/>
    </xf>
    <xf numFmtId="0" fontId="0" fillId="0" borderId="0"/>
    <xf numFmtId="0" fontId="0" fillId="0" borderId="0"/>
    <xf numFmtId="0" fontId="53" fillId="8" borderId="0" applyNumberFormat="0" applyBorder="0" applyAlignment="0" applyProtection="0">
      <alignment vertical="center"/>
    </xf>
    <xf numFmtId="0" fontId="0" fillId="0" borderId="0">
      <alignment vertical="center"/>
    </xf>
    <xf numFmtId="0" fontId="0" fillId="0" borderId="0">
      <alignment vertical="center"/>
    </xf>
    <xf numFmtId="0" fontId="47" fillId="6" borderId="0" applyNumberFormat="0" applyBorder="0" applyAlignment="0" applyProtection="0">
      <alignment vertical="center"/>
    </xf>
    <xf numFmtId="0" fontId="55" fillId="0" borderId="0" applyNumberFormat="0" applyFill="0" applyBorder="0" applyAlignment="0" applyProtection="0">
      <alignment vertical="center"/>
    </xf>
    <xf numFmtId="184" fontId="0" fillId="0" borderId="0" applyFont="0" applyFill="0" applyBorder="0" applyAlignment="0" applyProtection="0">
      <alignment vertical="center"/>
    </xf>
    <xf numFmtId="0" fontId="0" fillId="0" borderId="0">
      <alignment vertical="center"/>
    </xf>
    <xf numFmtId="0" fontId="47" fillId="6"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58" fillId="0" borderId="0">
      <alignment horizontal="centerContinuous" vertical="center"/>
    </xf>
    <xf numFmtId="0" fontId="0" fillId="0" borderId="0"/>
    <xf numFmtId="0" fontId="0" fillId="0" borderId="0"/>
    <xf numFmtId="0" fontId="48" fillId="0" borderId="0" applyNumberFormat="0" applyFill="0" applyBorder="0" applyAlignment="0" applyProtection="0">
      <alignment vertical="center"/>
    </xf>
    <xf numFmtId="0" fontId="59" fillId="0" borderId="13" applyNumberFormat="0" applyFill="0" applyAlignment="0" applyProtection="0">
      <alignment vertical="center"/>
    </xf>
    <xf numFmtId="0" fontId="0" fillId="0" borderId="0"/>
    <xf numFmtId="0" fontId="59" fillId="0" borderId="13" applyNumberFormat="0" applyFill="0" applyAlignment="0" applyProtection="0">
      <alignment vertical="center"/>
    </xf>
    <xf numFmtId="0" fontId="61" fillId="0" borderId="14" applyNumberFormat="0" applyFill="0" applyAlignment="0" applyProtection="0">
      <alignment vertical="center"/>
    </xf>
    <xf numFmtId="0" fontId="47" fillId="12" borderId="0" applyNumberFormat="0" applyBorder="0" applyAlignment="0" applyProtection="0">
      <alignment vertical="center"/>
    </xf>
    <xf numFmtId="0" fontId="0" fillId="0" borderId="0"/>
    <xf numFmtId="0" fontId="55" fillId="0" borderId="15" applyNumberFormat="0" applyFill="0" applyAlignment="0" applyProtection="0">
      <alignment vertical="center"/>
    </xf>
    <xf numFmtId="184" fontId="0" fillId="0" borderId="0" applyFont="0" applyFill="0" applyBorder="0" applyAlignment="0" applyProtection="0">
      <alignment vertical="center"/>
    </xf>
    <xf numFmtId="0" fontId="0" fillId="0" borderId="0">
      <alignment vertical="center"/>
    </xf>
    <xf numFmtId="0" fontId="0" fillId="0" borderId="0"/>
    <xf numFmtId="0" fontId="47" fillId="16" borderId="0" applyNumberFormat="0" applyBorder="0" applyAlignment="0" applyProtection="0">
      <alignment vertical="center"/>
    </xf>
    <xf numFmtId="0" fontId="0" fillId="0" borderId="0"/>
    <xf numFmtId="0" fontId="17" fillId="2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63" fillId="13" borderId="16" applyNumberFormat="0" applyAlignment="0" applyProtection="0">
      <alignment vertical="center"/>
    </xf>
    <xf numFmtId="0" fontId="64" fillId="21" borderId="0" applyNumberFormat="0" applyBorder="0" applyAlignment="0" applyProtection="0">
      <alignment vertical="center"/>
    </xf>
    <xf numFmtId="0" fontId="17" fillId="7" borderId="0" applyNumberFormat="0" applyBorder="0" applyAlignment="0" applyProtection="0">
      <alignment vertical="center"/>
    </xf>
    <xf numFmtId="0" fontId="60" fillId="13" borderId="11" applyNumberFormat="0" applyAlignment="0" applyProtection="0">
      <alignment vertical="center"/>
    </xf>
    <xf numFmtId="0" fontId="60" fillId="4" borderId="11" applyNumberFormat="0" applyAlignment="0" applyProtection="0">
      <alignment vertical="center"/>
    </xf>
    <xf numFmtId="0" fontId="0" fillId="0" borderId="0"/>
    <xf numFmtId="0" fontId="65" fillId="11" borderId="12" applyNumberFormat="0" applyAlignment="0" applyProtection="0">
      <alignment vertical="center"/>
    </xf>
    <xf numFmtId="0" fontId="0" fillId="0" borderId="0"/>
    <xf numFmtId="0" fontId="0" fillId="0" borderId="0">
      <alignment vertical="center"/>
    </xf>
    <xf numFmtId="0" fontId="17" fillId="10" borderId="0" applyNumberFormat="0" applyBorder="0" applyAlignment="0" applyProtection="0">
      <alignment vertical="center"/>
    </xf>
    <xf numFmtId="0" fontId="66" fillId="0" borderId="0" applyNumberFormat="0" applyFill="0" applyBorder="0" applyAlignment="0" applyProtection="0">
      <alignment vertical="center"/>
    </xf>
    <xf numFmtId="0" fontId="47" fillId="21"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67" fillId="0" borderId="17" applyNumberFormat="0" applyFill="0" applyAlignment="0" applyProtection="0">
      <alignment vertical="center"/>
    </xf>
    <xf numFmtId="0" fontId="17" fillId="10" borderId="0" applyNumberFormat="0" applyBorder="0" applyAlignment="0" applyProtection="0">
      <alignment vertical="center"/>
    </xf>
    <xf numFmtId="0" fontId="17" fillId="23" borderId="0" applyNumberFormat="0" applyBorder="0" applyAlignment="0" applyProtection="0">
      <alignment vertical="center"/>
    </xf>
    <xf numFmtId="0" fontId="17" fillId="15" borderId="0" applyNumberFormat="0" applyBorder="0" applyAlignment="0" applyProtection="0">
      <alignment vertical="center"/>
    </xf>
    <xf numFmtId="0" fontId="15" fillId="0" borderId="18" applyNumberFormat="0" applyFill="0" applyAlignment="0" applyProtection="0">
      <alignment vertical="center"/>
    </xf>
    <xf numFmtId="0" fontId="0" fillId="0" borderId="0">
      <alignment vertical="center"/>
    </xf>
    <xf numFmtId="0" fontId="53" fillId="8" borderId="0" applyNumberFormat="0" applyBorder="0" applyAlignment="0" applyProtection="0">
      <alignment vertical="center"/>
    </xf>
    <xf numFmtId="0" fontId="68" fillId="7" borderId="0" applyNumberFormat="0" applyBorder="0" applyAlignment="0" applyProtection="0">
      <alignment vertical="center"/>
    </xf>
    <xf numFmtId="0" fontId="49" fillId="7" borderId="0" applyNumberFormat="0" applyBorder="0" applyAlignment="0" applyProtection="0">
      <alignment vertical="center"/>
    </xf>
    <xf numFmtId="0" fontId="0" fillId="0" borderId="0">
      <alignment vertical="center"/>
    </xf>
    <xf numFmtId="0" fontId="62" fillId="18" borderId="0" applyNumberFormat="0" applyBorder="0" applyAlignment="0" applyProtection="0">
      <alignment vertical="center"/>
    </xf>
    <xf numFmtId="0" fontId="17" fillId="24" borderId="0" applyNumberFormat="0" applyBorder="0" applyAlignment="0" applyProtection="0">
      <alignment vertical="center"/>
    </xf>
    <xf numFmtId="0" fontId="69" fillId="0" borderId="0" applyNumberFormat="0" applyFill="0" applyBorder="0" applyAlignment="0" applyProtection="0">
      <alignment vertical="center"/>
    </xf>
    <xf numFmtId="0" fontId="47" fillId="25"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0" fillId="0" borderId="0">
      <alignment vertical="center"/>
    </xf>
    <xf numFmtId="0" fontId="0" fillId="0" borderId="0"/>
    <xf numFmtId="0" fontId="17" fillId="15"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17" fillId="26" borderId="0" applyNumberFormat="0" applyBorder="0" applyAlignment="0" applyProtection="0">
      <alignment vertical="center"/>
    </xf>
    <xf numFmtId="0" fontId="0" fillId="0" borderId="0"/>
    <xf numFmtId="0" fontId="0" fillId="0" borderId="0"/>
    <xf numFmtId="0" fontId="0" fillId="0" borderId="0"/>
    <xf numFmtId="0" fontId="17" fillId="7" borderId="0" applyNumberFormat="0" applyBorder="0" applyAlignment="0" applyProtection="0">
      <alignment vertical="center"/>
    </xf>
    <xf numFmtId="0" fontId="50" fillId="10" borderId="11" applyNumberFormat="0" applyAlignment="0" applyProtection="0">
      <alignment vertical="center"/>
    </xf>
    <xf numFmtId="0" fontId="70" fillId="0" borderId="0">
      <alignment vertical="center"/>
    </xf>
    <xf numFmtId="0" fontId="17" fillId="6" borderId="0" applyNumberFormat="0" applyBorder="0" applyAlignment="0" applyProtection="0">
      <alignment vertical="center"/>
    </xf>
    <xf numFmtId="0" fontId="0" fillId="0" borderId="0"/>
    <xf numFmtId="0" fontId="0" fillId="0" borderId="0"/>
    <xf numFmtId="43" fontId="0" fillId="0" borderId="0" applyFont="0" applyFill="0" applyBorder="0" applyAlignment="0" applyProtection="0">
      <alignment vertical="center"/>
    </xf>
    <xf numFmtId="0" fontId="47" fillId="19" borderId="0" applyNumberFormat="0" applyBorder="0" applyAlignment="0" applyProtection="0">
      <alignment vertical="center"/>
    </xf>
    <xf numFmtId="0" fontId="0" fillId="0" borderId="0">
      <alignment vertical="center"/>
    </xf>
    <xf numFmtId="0" fontId="17" fillId="23" borderId="0" applyNumberFormat="0" applyBorder="0" applyAlignment="0" applyProtection="0">
      <alignment vertical="center"/>
    </xf>
    <xf numFmtId="43" fontId="0" fillId="0" borderId="0" applyFont="0" applyFill="0" applyBorder="0" applyAlignment="0" applyProtection="0">
      <alignment vertical="center"/>
    </xf>
    <xf numFmtId="0" fontId="47" fillId="16"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69" fillId="0" borderId="0" applyNumberFormat="0" applyFill="0" applyBorder="0" applyAlignment="0" applyProtection="0">
      <alignment vertical="center"/>
    </xf>
    <xf numFmtId="0" fontId="17" fillId="23" borderId="0" applyNumberFormat="0" applyBorder="0" applyAlignment="0" applyProtection="0">
      <alignment vertical="center"/>
    </xf>
    <xf numFmtId="0" fontId="0" fillId="0" borderId="0"/>
    <xf numFmtId="0" fontId="17" fillId="14" borderId="0" applyNumberFormat="0" applyBorder="0" applyAlignment="0" applyProtection="0">
      <alignment vertical="center"/>
    </xf>
    <xf numFmtId="0" fontId="47" fillId="14" borderId="0" applyNumberFormat="0" applyBorder="0" applyAlignment="0" applyProtection="0">
      <alignment vertical="center"/>
    </xf>
    <xf numFmtId="0" fontId="0" fillId="0" borderId="0"/>
    <xf numFmtId="0" fontId="0" fillId="0" borderId="0"/>
    <xf numFmtId="0" fontId="0" fillId="0" borderId="0"/>
    <xf numFmtId="43" fontId="0" fillId="0" borderId="0" applyFont="0" applyFill="0" applyBorder="0" applyAlignment="0" applyProtection="0">
      <alignment vertical="center"/>
    </xf>
    <xf numFmtId="0" fontId="47" fillId="17"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47" fillId="22" borderId="0" applyNumberFormat="0" applyBorder="0" applyAlignment="0" applyProtection="0">
      <alignment vertical="center"/>
    </xf>
    <xf numFmtId="0" fontId="0" fillId="0" borderId="0"/>
    <xf numFmtId="0" fontId="17" fillId="26" borderId="0" applyNumberFormat="0" applyBorder="0" applyAlignment="0" applyProtection="0">
      <alignment vertical="center"/>
    </xf>
    <xf numFmtId="0" fontId="17" fillId="10" borderId="0" applyNumberFormat="0" applyBorder="0" applyAlignment="0" applyProtection="0">
      <alignment vertical="center"/>
    </xf>
    <xf numFmtId="0" fontId="0" fillId="0" borderId="0">
      <alignment vertical="center"/>
    </xf>
    <xf numFmtId="0" fontId="64" fillId="13" borderId="0" applyNumberFormat="0" applyBorder="0" applyAlignment="0" applyProtection="0">
      <alignment vertical="center"/>
    </xf>
    <xf numFmtId="0" fontId="0" fillId="0" borderId="0"/>
    <xf numFmtId="0" fontId="47" fillId="17" borderId="0" applyNumberFormat="0" applyBorder="0" applyAlignment="0" applyProtection="0">
      <alignment vertical="center"/>
    </xf>
    <xf numFmtId="0" fontId="62" fillId="18" borderId="0" applyNumberFormat="0" applyBorder="0" applyAlignment="0" applyProtection="0">
      <alignment vertical="center"/>
    </xf>
    <xf numFmtId="0" fontId="47" fillId="19" borderId="0" applyNumberFormat="0" applyBorder="0" applyAlignment="0" applyProtection="0">
      <alignment vertical="center"/>
    </xf>
    <xf numFmtId="0" fontId="17" fillId="4" borderId="0" applyNumberFormat="0" applyBorder="0" applyAlignment="0" applyProtection="0">
      <alignment vertical="center"/>
    </xf>
    <xf numFmtId="43" fontId="0" fillId="0" borderId="0" applyFont="0" applyFill="0" applyBorder="0" applyAlignment="0" applyProtection="0"/>
    <xf numFmtId="0" fontId="47" fillId="27" borderId="0" applyNumberFormat="0" applyBorder="0" applyAlignment="0" applyProtection="0">
      <alignment vertical="center"/>
    </xf>
    <xf numFmtId="0" fontId="0" fillId="0" borderId="0">
      <alignment vertical="center"/>
    </xf>
    <xf numFmtId="0" fontId="47" fillId="22" borderId="0" applyNumberFormat="0" applyBorder="0" applyAlignment="0" applyProtection="0">
      <alignment vertical="center"/>
    </xf>
    <xf numFmtId="0" fontId="17"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7" fillId="22" borderId="0" applyNumberFormat="0" applyBorder="0" applyAlignment="0" applyProtection="0">
      <alignment vertical="center"/>
    </xf>
    <xf numFmtId="0" fontId="0" fillId="0" borderId="0">
      <alignment vertical="center"/>
    </xf>
    <xf numFmtId="0" fontId="17" fillId="2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67" fillId="0" borderId="17" applyNumberFormat="0" applyFill="0" applyAlignment="0" applyProtection="0">
      <alignment vertical="center"/>
    </xf>
    <xf numFmtId="183" fontId="0" fillId="0" borderId="0" applyFont="0" applyFill="0" applyBorder="0" applyAlignment="0" applyProtection="0">
      <alignment vertical="center"/>
    </xf>
    <xf numFmtId="0" fontId="17" fillId="0" borderId="0"/>
    <xf numFmtId="0" fontId="0" fillId="0" borderId="0">
      <alignment vertical="center"/>
    </xf>
    <xf numFmtId="0" fontId="69" fillId="0" borderId="0" applyNumberFormat="0" applyFill="0" applyBorder="0" applyAlignment="0" applyProtection="0">
      <alignment vertical="center"/>
    </xf>
    <xf numFmtId="0" fontId="0" fillId="0" borderId="0">
      <alignment vertical="center"/>
    </xf>
    <xf numFmtId="0" fontId="17" fillId="10" borderId="0" applyNumberFormat="0" applyBorder="0" applyAlignment="0" applyProtection="0">
      <alignment vertical="center"/>
    </xf>
    <xf numFmtId="0" fontId="0" fillId="0" borderId="0"/>
    <xf numFmtId="0" fontId="17" fillId="7" borderId="0" applyNumberFormat="0" applyBorder="0" applyAlignment="0" applyProtection="0">
      <alignment vertical="center"/>
    </xf>
    <xf numFmtId="0" fontId="17" fillId="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48" fillId="0" borderId="0" applyNumberFormat="0" applyFill="0" applyBorder="0" applyAlignment="0" applyProtection="0">
      <alignment vertical="center"/>
    </xf>
    <xf numFmtId="183" fontId="0" fillId="0" borderId="0" applyFont="0" applyFill="0" applyBorder="0" applyAlignment="0" applyProtection="0"/>
    <xf numFmtId="0" fontId="0" fillId="0" borderId="0">
      <alignment vertical="center"/>
    </xf>
    <xf numFmtId="0" fontId="0" fillId="0" borderId="0"/>
    <xf numFmtId="0" fontId="0" fillId="0" borderId="0"/>
    <xf numFmtId="0" fontId="17" fillId="4" borderId="0" applyNumberFormat="0" applyBorder="0" applyAlignment="0" applyProtection="0">
      <alignment vertical="center"/>
    </xf>
    <xf numFmtId="0" fontId="0" fillId="0" borderId="0"/>
    <xf numFmtId="0" fontId="0" fillId="0" borderId="0">
      <alignment vertical="center"/>
    </xf>
    <xf numFmtId="0" fontId="7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17" fillId="20" borderId="0" applyNumberFormat="0" applyBorder="0" applyAlignment="0" applyProtection="0">
      <alignment vertical="center"/>
    </xf>
    <xf numFmtId="43" fontId="0" fillId="0" borderId="0" applyFont="0" applyFill="0" applyBorder="0" applyAlignment="0" applyProtection="0"/>
    <xf numFmtId="0" fontId="0" fillId="0" borderId="0"/>
    <xf numFmtId="0" fontId="0" fillId="0" borderId="0"/>
    <xf numFmtId="0" fontId="0" fillId="0" borderId="0"/>
    <xf numFmtId="0" fontId="0" fillId="0" borderId="0"/>
    <xf numFmtId="0" fontId="6" fillId="0" borderId="0"/>
    <xf numFmtId="0" fontId="17" fillId="6" borderId="0" applyNumberFormat="0" applyBorder="0" applyAlignment="0" applyProtection="0">
      <alignment vertical="center"/>
    </xf>
    <xf numFmtId="0" fontId="0" fillId="0" borderId="0">
      <alignment vertical="center"/>
    </xf>
    <xf numFmtId="0" fontId="0" fillId="0" borderId="0"/>
    <xf numFmtId="0" fontId="0" fillId="0" borderId="0"/>
    <xf numFmtId="0" fontId="64" fillId="21" borderId="0" applyNumberFormat="0" applyBorder="0" applyAlignment="0" applyProtection="0">
      <alignment vertical="center"/>
    </xf>
    <xf numFmtId="0" fontId="17"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52" fillId="11" borderId="12" applyNumberFormat="0" applyAlignment="0" applyProtection="0">
      <alignment vertical="center"/>
    </xf>
    <xf numFmtId="0" fontId="47" fillId="16" borderId="0" applyNumberFormat="0" applyBorder="0" applyAlignment="0" applyProtection="0">
      <alignment vertical="center"/>
    </xf>
    <xf numFmtId="0" fontId="17" fillId="1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47" fillId="16" borderId="0" applyNumberFormat="0" applyBorder="0" applyAlignment="0" applyProtection="0">
      <alignment vertical="center"/>
    </xf>
    <xf numFmtId="0" fontId="0" fillId="0" borderId="0"/>
    <xf numFmtId="0" fontId="0" fillId="0" borderId="0">
      <alignment vertical="center"/>
    </xf>
    <xf numFmtId="0" fontId="0" fillId="0" borderId="0"/>
    <xf numFmtId="183" fontId="0" fillId="0" borderId="0" applyFont="0" applyFill="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17" fillId="0" borderId="0"/>
    <xf numFmtId="0" fontId="0" fillId="0" borderId="0">
      <alignment vertical="center"/>
    </xf>
    <xf numFmtId="0" fontId="0" fillId="0" borderId="0">
      <alignment vertical="center"/>
    </xf>
    <xf numFmtId="0" fontId="0" fillId="0" borderId="0"/>
    <xf numFmtId="0" fontId="53" fillId="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50" fillId="10" borderId="11" applyNumberFormat="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47" fillId="16" borderId="0" applyNumberFormat="0" applyBorder="0" applyAlignment="0" applyProtection="0">
      <alignment vertical="center"/>
    </xf>
    <xf numFmtId="0" fontId="17" fillId="15" borderId="0" applyNumberFormat="0" applyBorder="0" applyAlignment="0" applyProtection="0">
      <alignment vertical="center"/>
    </xf>
    <xf numFmtId="0" fontId="0" fillId="0" borderId="0">
      <alignment vertical="center"/>
    </xf>
    <xf numFmtId="0" fontId="0" fillId="0" borderId="0"/>
    <xf numFmtId="0" fontId="17" fillId="0" borderId="0"/>
    <xf numFmtId="0" fontId="0" fillId="0" borderId="0"/>
    <xf numFmtId="0" fontId="0" fillId="0" borderId="0">
      <alignment vertical="center"/>
    </xf>
    <xf numFmtId="0" fontId="0" fillId="0" borderId="0"/>
    <xf numFmtId="0" fontId="6" fillId="0" borderId="0"/>
    <xf numFmtId="0" fontId="0" fillId="0" borderId="0">
      <alignment vertical="center"/>
    </xf>
    <xf numFmtId="0" fontId="52" fillId="11" borderId="12" applyNumberFormat="0" applyAlignment="0" applyProtection="0">
      <alignment vertical="center"/>
    </xf>
    <xf numFmtId="0" fontId="70" fillId="0" borderId="0">
      <alignment vertical="center"/>
    </xf>
    <xf numFmtId="0" fontId="0" fillId="0" borderId="0"/>
    <xf numFmtId="0" fontId="17" fillId="7" borderId="0" applyNumberFormat="0" applyBorder="0" applyAlignment="0" applyProtection="0">
      <alignment vertical="center"/>
    </xf>
    <xf numFmtId="0" fontId="0" fillId="0" borderId="0"/>
    <xf numFmtId="0" fontId="0" fillId="0" borderId="0"/>
    <xf numFmtId="0" fontId="17" fillId="0" borderId="0">
      <alignment vertical="center"/>
    </xf>
    <xf numFmtId="0" fontId="0" fillId="0" borderId="0"/>
    <xf numFmtId="0" fontId="0" fillId="0" borderId="0"/>
    <xf numFmtId="0" fontId="0" fillId="0" borderId="0"/>
    <xf numFmtId="0" fontId="0" fillId="0" borderId="0">
      <alignment vertical="center"/>
    </xf>
    <xf numFmtId="0" fontId="17" fillId="8" borderId="0" applyNumberFormat="0" applyBorder="0" applyAlignment="0" applyProtection="0">
      <alignment vertical="center"/>
    </xf>
    <xf numFmtId="0" fontId="0" fillId="0" borderId="0">
      <alignment vertical="center"/>
    </xf>
    <xf numFmtId="0" fontId="54" fillId="0" borderId="0" applyNumberFormat="0" applyFill="0" applyBorder="0" applyAlignment="0" applyProtection="0">
      <alignment vertical="center"/>
    </xf>
    <xf numFmtId="0" fontId="17"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3" fillId="8" borderId="0" applyNumberFormat="0" applyBorder="0" applyAlignment="0" applyProtection="0">
      <alignment vertical="center"/>
    </xf>
    <xf numFmtId="0" fontId="33" fillId="0" borderId="0">
      <alignment vertical="center"/>
    </xf>
    <xf numFmtId="0" fontId="0" fillId="0" borderId="0"/>
    <xf numFmtId="0" fontId="17" fillId="8"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67" fillId="0" borderId="17" applyNumberFormat="0" applyFill="0" applyAlignment="0" applyProtection="0">
      <alignment vertical="center"/>
    </xf>
    <xf numFmtId="183" fontId="0" fillId="0" borderId="0" applyFont="0" applyFill="0" applyBorder="0" applyAlignment="0" applyProtection="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55" fillId="0" borderId="0" applyNumberFormat="0" applyFill="0" applyBorder="0" applyAlignment="0" applyProtection="0">
      <alignment vertical="center"/>
    </xf>
    <xf numFmtId="0" fontId="0" fillId="0" borderId="0"/>
    <xf numFmtId="0" fontId="6" fillId="0" borderId="0"/>
    <xf numFmtId="0" fontId="0" fillId="0" borderId="0"/>
    <xf numFmtId="0" fontId="0" fillId="0" borderId="0"/>
    <xf numFmtId="0" fontId="0" fillId="0" borderId="0">
      <alignment vertical="center"/>
    </xf>
    <xf numFmtId="0" fontId="0" fillId="0" borderId="0"/>
    <xf numFmtId="0" fontId="17" fillId="0" borderId="0"/>
    <xf numFmtId="0" fontId="64" fillId="10" borderId="0" applyNumberFormat="0" applyBorder="0" applyAlignment="0" applyProtection="0">
      <alignment vertical="center"/>
    </xf>
    <xf numFmtId="0" fontId="0" fillId="0" borderId="0">
      <alignment vertical="center"/>
    </xf>
    <xf numFmtId="0" fontId="47" fillId="17"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17" fillId="2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65" fillId="11" borderId="12" applyNumberFormat="0" applyAlignment="0" applyProtection="0">
      <alignment vertical="center"/>
    </xf>
    <xf numFmtId="0" fontId="47" fillId="17" borderId="0" applyNumberFormat="0" applyBorder="0" applyAlignment="0" applyProtection="0">
      <alignment vertical="center"/>
    </xf>
    <xf numFmtId="0" fontId="0" fillId="0" borderId="0"/>
    <xf numFmtId="0" fontId="17" fillId="0" borderId="0"/>
    <xf numFmtId="0" fontId="0" fillId="0" borderId="0"/>
    <xf numFmtId="0" fontId="0" fillId="0" borderId="0">
      <alignment vertical="center"/>
    </xf>
    <xf numFmtId="0" fontId="0" fillId="0" borderId="0"/>
    <xf numFmtId="0" fontId="0" fillId="0" borderId="0"/>
    <xf numFmtId="0" fontId="0" fillId="0" borderId="0"/>
    <xf numFmtId="0" fontId="69" fillId="0" borderId="0" applyNumberFormat="0" applyFill="0" applyBorder="0" applyAlignment="0" applyProtection="0">
      <alignment vertical="center"/>
    </xf>
    <xf numFmtId="0" fontId="0" fillId="0" borderId="0"/>
    <xf numFmtId="0" fontId="17" fillId="24" borderId="0" applyNumberFormat="0" applyBorder="0" applyAlignment="0" applyProtection="0">
      <alignment vertical="center"/>
    </xf>
    <xf numFmtId="0" fontId="0" fillId="0" borderId="0"/>
    <xf numFmtId="0" fontId="48" fillId="0" borderId="0" applyNumberFormat="0" applyFill="0" applyBorder="0" applyAlignment="0" applyProtection="0">
      <alignment vertical="center"/>
    </xf>
    <xf numFmtId="0" fontId="65" fillId="11" borderId="12" applyNumberFormat="0" applyAlignment="0" applyProtection="0">
      <alignment vertical="center"/>
    </xf>
    <xf numFmtId="0" fontId="47" fillId="17" borderId="0" applyNumberFormat="0" applyBorder="0" applyAlignment="0" applyProtection="0">
      <alignment vertical="center"/>
    </xf>
    <xf numFmtId="0" fontId="0" fillId="0" borderId="0"/>
    <xf numFmtId="0" fontId="17" fillId="15" borderId="0" applyNumberFormat="0" applyBorder="0" applyAlignment="0" applyProtection="0">
      <alignment vertical="center"/>
    </xf>
    <xf numFmtId="0" fontId="0" fillId="0" borderId="0"/>
    <xf numFmtId="0" fontId="0" fillId="0" borderId="0"/>
    <xf numFmtId="0" fontId="0" fillId="0" borderId="0"/>
    <xf numFmtId="0" fontId="17" fillId="13" borderId="0" applyNumberFormat="0" applyBorder="0" applyAlignment="0" applyProtection="0">
      <alignment vertical="center"/>
    </xf>
    <xf numFmtId="0" fontId="0" fillId="0" borderId="0">
      <alignment vertical="center"/>
    </xf>
    <xf numFmtId="0" fontId="47" fillId="17" borderId="0" applyNumberFormat="0" applyBorder="0" applyAlignment="0" applyProtection="0">
      <alignment vertical="center"/>
    </xf>
    <xf numFmtId="0" fontId="0" fillId="0" borderId="0">
      <alignment vertical="center"/>
    </xf>
    <xf numFmtId="0" fontId="0" fillId="0" borderId="0"/>
    <xf numFmtId="0" fontId="48" fillId="0" borderId="0" applyNumberFormat="0" applyFill="0" applyBorder="0" applyAlignment="0" applyProtection="0">
      <alignment vertical="center"/>
    </xf>
    <xf numFmtId="0" fontId="49" fillId="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64" fillId="17"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47" fillId="17" borderId="0" applyNumberFormat="0" applyBorder="0" applyAlignment="0" applyProtection="0">
      <alignment vertical="center"/>
    </xf>
    <xf numFmtId="0" fontId="64" fillId="28" borderId="0" applyNumberFormat="0" applyBorder="0" applyAlignment="0" applyProtection="0">
      <alignment vertical="center"/>
    </xf>
    <xf numFmtId="0" fontId="0" fillId="0" borderId="0">
      <alignment vertical="center"/>
    </xf>
    <xf numFmtId="0" fontId="0" fillId="0" borderId="0"/>
    <xf numFmtId="0" fontId="53" fillId="8" borderId="0" applyNumberFormat="0" applyBorder="0" applyAlignment="0" applyProtection="0">
      <alignment vertical="center"/>
    </xf>
    <xf numFmtId="0" fontId="17" fillId="26" borderId="0" applyNumberFormat="0" applyBorder="0" applyAlignment="0" applyProtection="0">
      <alignment vertical="center"/>
    </xf>
    <xf numFmtId="0" fontId="0" fillId="0" borderId="0"/>
    <xf numFmtId="0" fontId="0" fillId="0" borderId="0">
      <alignment vertical="center"/>
    </xf>
    <xf numFmtId="0" fontId="53" fillId="8" borderId="0" applyNumberFormat="0" applyBorder="0" applyAlignment="0" applyProtection="0">
      <alignment vertical="center"/>
    </xf>
    <xf numFmtId="0" fontId="17" fillId="20" borderId="0" applyNumberFormat="0" applyBorder="0" applyAlignment="0" applyProtection="0">
      <alignment vertical="center"/>
    </xf>
    <xf numFmtId="0" fontId="0" fillId="0" borderId="0"/>
    <xf numFmtId="0" fontId="0" fillId="0" borderId="0"/>
    <xf numFmtId="0" fontId="0" fillId="0" borderId="0">
      <alignment vertical="center"/>
    </xf>
    <xf numFmtId="0" fontId="17"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47" fillId="17" borderId="0" applyNumberFormat="0" applyBorder="0" applyAlignment="0" applyProtection="0">
      <alignment vertical="center"/>
    </xf>
    <xf numFmtId="0" fontId="0" fillId="0" borderId="0"/>
    <xf numFmtId="0" fontId="47" fillId="17" borderId="0" applyNumberFormat="0" applyBorder="0" applyAlignment="0" applyProtection="0">
      <alignment vertical="center"/>
    </xf>
    <xf numFmtId="0" fontId="0" fillId="0" borderId="0">
      <alignment vertical="center"/>
    </xf>
    <xf numFmtId="0" fontId="47" fillId="17" borderId="0" applyNumberFormat="0" applyBorder="0" applyAlignment="0" applyProtection="0">
      <alignment vertical="center"/>
    </xf>
    <xf numFmtId="0" fontId="0" fillId="0" borderId="0"/>
    <xf numFmtId="0" fontId="17" fillId="1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183" fontId="0" fillId="0" borderId="0" applyFont="0" applyFill="0" applyBorder="0" applyAlignment="0" applyProtection="0"/>
    <xf numFmtId="0" fontId="0" fillId="0" borderId="0"/>
    <xf numFmtId="183" fontId="0" fillId="0" borderId="0" applyFont="0" applyFill="0" applyBorder="0" applyAlignment="0" applyProtection="0">
      <alignment vertical="center"/>
    </xf>
    <xf numFmtId="0" fontId="0" fillId="0" borderId="0">
      <alignment vertical="center"/>
    </xf>
    <xf numFmtId="0" fontId="0" fillId="0" borderId="0">
      <alignment vertical="center"/>
    </xf>
    <xf numFmtId="183" fontId="0" fillId="0" borderId="0" applyFont="0" applyFill="0" applyBorder="0" applyAlignment="0" applyProtection="0"/>
    <xf numFmtId="0" fontId="0" fillId="0" borderId="0">
      <alignment vertical="center"/>
    </xf>
    <xf numFmtId="0" fontId="0" fillId="0" borderId="0"/>
    <xf numFmtId="183" fontId="0" fillId="0" borderId="0" applyFont="0" applyFill="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48" fillId="0" borderId="0" applyNumberFormat="0" applyFill="0" applyBorder="0" applyAlignment="0" applyProtection="0">
      <alignment vertical="center"/>
    </xf>
    <xf numFmtId="0" fontId="17" fillId="4"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183" fontId="0" fillId="0" borderId="0" applyFont="0" applyFill="0" applyBorder="0" applyAlignment="0" applyProtection="0"/>
    <xf numFmtId="0" fontId="0" fillId="0" borderId="0">
      <alignment vertical="center"/>
    </xf>
    <xf numFmtId="0" fontId="60" fillId="4" borderId="11" applyNumberFormat="0" applyAlignment="0" applyProtection="0">
      <alignment vertical="center"/>
    </xf>
    <xf numFmtId="0" fontId="0" fillId="0" borderId="0"/>
    <xf numFmtId="0" fontId="47" fillId="6" borderId="0" applyNumberFormat="0" applyBorder="0" applyAlignment="0" applyProtection="0">
      <alignment vertical="center"/>
    </xf>
    <xf numFmtId="0" fontId="64" fillId="10" borderId="0" applyNumberFormat="0" applyBorder="0" applyAlignment="0" applyProtection="0">
      <alignment vertical="center"/>
    </xf>
    <xf numFmtId="0" fontId="0" fillId="0" borderId="0"/>
    <xf numFmtId="0" fontId="0" fillId="0" borderId="0"/>
    <xf numFmtId="0" fontId="0" fillId="0" borderId="0">
      <alignment vertical="center"/>
    </xf>
    <xf numFmtId="0" fontId="47" fillId="12" borderId="0" applyNumberFormat="0" applyBorder="0" applyAlignment="0" applyProtection="0">
      <alignment vertical="center"/>
    </xf>
    <xf numFmtId="0" fontId="0" fillId="0" borderId="0"/>
    <xf numFmtId="0" fontId="0" fillId="0" borderId="0">
      <alignment vertical="center"/>
    </xf>
    <xf numFmtId="0" fontId="47" fillId="22"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183" fontId="0" fillId="0" borderId="0" applyFont="0" applyFill="0" applyBorder="0" applyAlignment="0" applyProtection="0"/>
    <xf numFmtId="0" fontId="0" fillId="0" borderId="0">
      <alignment vertical="center"/>
    </xf>
    <xf numFmtId="0" fontId="0" fillId="0" borderId="0"/>
    <xf numFmtId="0" fontId="65" fillId="11" borderId="12" applyNumberFormat="0" applyAlignment="0" applyProtection="0">
      <alignment vertical="center"/>
    </xf>
    <xf numFmtId="0" fontId="47" fillId="22" borderId="0" applyNumberFormat="0" applyBorder="0" applyAlignment="0" applyProtection="0">
      <alignment vertical="center"/>
    </xf>
    <xf numFmtId="0" fontId="0" fillId="0" borderId="0"/>
    <xf numFmtId="0" fontId="6"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17" fillId="26" borderId="0" applyNumberFormat="0" applyBorder="0" applyAlignment="0" applyProtection="0">
      <alignment vertical="center"/>
    </xf>
    <xf numFmtId="0" fontId="0" fillId="0" borderId="0"/>
    <xf numFmtId="0" fontId="49" fillId="7" borderId="0" applyNumberFormat="0" applyBorder="0" applyAlignment="0" applyProtection="0">
      <alignment vertical="center"/>
    </xf>
    <xf numFmtId="0" fontId="0" fillId="0" borderId="0"/>
    <xf numFmtId="0" fontId="49"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17" fillId="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17" fillId="24" borderId="0" applyNumberFormat="0" applyBorder="0" applyAlignment="0" applyProtection="0">
      <alignment vertical="center"/>
    </xf>
    <xf numFmtId="0" fontId="0" fillId="0" borderId="0"/>
    <xf numFmtId="0" fontId="0" fillId="0" borderId="0"/>
    <xf numFmtId="0" fontId="0" fillId="0" borderId="0"/>
    <xf numFmtId="0" fontId="17" fillId="4" borderId="0" applyNumberFormat="0" applyBorder="0" applyAlignment="0" applyProtection="0">
      <alignment vertical="center"/>
    </xf>
    <xf numFmtId="0" fontId="0" fillId="0" borderId="0"/>
    <xf numFmtId="0" fontId="27" fillId="0" borderId="0">
      <alignment vertical="center"/>
    </xf>
    <xf numFmtId="0" fontId="0" fillId="0" borderId="0">
      <alignment vertical="center"/>
    </xf>
    <xf numFmtId="182" fontId="0" fillId="0" borderId="0" applyFont="0" applyFill="0" applyBorder="0" applyAlignment="0" applyProtection="0">
      <alignment vertical="center"/>
    </xf>
    <xf numFmtId="0" fontId="27" fillId="0" borderId="0">
      <alignment vertical="center"/>
    </xf>
    <xf numFmtId="0" fontId="0" fillId="0" borderId="0">
      <alignment vertical="center"/>
    </xf>
    <xf numFmtId="0" fontId="27" fillId="0" borderId="0">
      <alignment vertical="center"/>
    </xf>
    <xf numFmtId="0" fontId="64" fillId="6" borderId="0" applyNumberFormat="0" applyBorder="0" applyAlignment="0" applyProtection="0">
      <alignment vertical="center"/>
    </xf>
    <xf numFmtId="0" fontId="47" fillId="14" borderId="0" applyNumberFormat="0" applyBorder="0" applyAlignment="0" applyProtection="0">
      <alignment vertical="center"/>
    </xf>
    <xf numFmtId="0" fontId="0" fillId="0" borderId="0"/>
    <xf numFmtId="0" fontId="27" fillId="0" borderId="0">
      <alignment vertical="center"/>
    </xf>
    <xf numFmtId="0" fontId="0" fillId="0" borderId="0">
      <alignment vertical="center"/>
    </xf>
    <xf numFmtId="0" fontId="27" fillId="0" borderId="0"/>
    <xf numFmtId="0" fontId="0" fillId="0" borderId="0"/>
    <xf numFmtId="0" fontId="47" fillId="25" borderId="0" applyNumberFormat="0" applyBorder="0" applyAlignment="0" applyProtection="0">
      <alignment vertical="center"/>
    </xf>
    <xf numFmtId="0" fontId="17" fillId="0" borderId="0"/>
    <xf numFmtId="0" fontId="0" fillId="0" borderId="0">
      <alignment vertical="center"/>
    </xf>
    <xf numFmtId="0" fontId="0" fillId="0" borderId="0"/>
    <xf numFmtId="0" fontId="47" fillId="6" borderId="0" applyNumberFormat="0" applyBorder="0" applyAlignment="0" applyProtection="0">
      <alignment vertical="center"/>
    </xf>
    <xf numFmtId="0" fontId="17" fillId="26" borderId="0" applyNumberFormat="0" applyBorder="0" applyAlignment="0" applyProtection="0">
      <alignment vertical="center"/>
    </xf>
    <xf numFmtId="0" fontId="0" fillId="0" borderId="0"/>
    <xf numFmtId="0" fontId="27" fillId="0" borderId="0"/>
    <xf numFmtId="0" fontId="0" fillId="0" borderId="0"/>
    <xf numFmtId="0" fontId="0" fillId="0" borderId="0"/>
    <xf numFmtId="0" fontId="0" fillId="0" borderId="0"/>
    <xf numFmtId="0" fontId="0" fillId="0" borderId="0"/>
    <xf numFmtId="0" fontId="27" fillId="0" borderId="0">
      <alignment vertical="center"/>
    </xf>
    <xf numFmtId="0" fontId="0" fillId="0" borderId="0"/>
    <xf numFmtId="0" fontId="0" fillId="0" borderId="0">
      <alignment vertical="center"/>
    </xf>
    <xf numFmtId="0" fontId="0" fillId="0" borderId="0"/>
    <xf numFmtId="0" fontId="0" fillId="0" borderId="0">
      <alignment vertical="center"/>
    </xf>
    <xf numFmtId="0" fontId="27" fillId="0" borderId="0">
      <alignment vertical="center"/>
    </xf>
    <xf numFmtId="0" fontId="0" fillId="0" borderId="0">
      <alignment vertical="center"/>
    </xf>
    <xf numFmtId="0" fontId="17" fillId="6" borderId="0" applyNumberFormat="0" applyBorder="0" applyAlignment="0" applyProtection="0">
      <alignment vertical="center"/>
    </xf>
    <xf numFmtId="0" fontId="0" fillId="0" borderId="0"/>
    <xf numFmtId="0" fontId="65" fillId="11" borderId="12" applyNumberFormat="0" applyAlignment="0" applyProtection="0">
      <alignment vertical="center"/>
    </xf>
    <xf numFmtId="0" fontId="27" fillId="0" borderId="0"/>
    <xf numFmtId="0" fontId="0" fillId="0" borderId="0">
      <alignment vertical="center"/>
    </xf>
    <xf numFmtId="0" fontId="0" fillId="0" borderId="0">
      <alignment vertical="center"/>
    </xf>
    <xf numFmtId="0" fontId="47" fillId="16" borderId="0" applyNumberFormat="0" applyBorder="0" applyAlignment="0" applyProtection="0">
      <alignment vertical="center"/>
    </xf>
    <xf numFmtId="0" fontId="0" fillId="0" borderId="0"/>
    <xf numFmtId="0" fontId="0" fillId="0" borderId="0">
      <alignment vertical="center"/>
    </xf>
    <xf numFmtId="0" fontId="6" fillId="0" borderId="0"/>
    <xf numFmtId="0" fontId="0" fillId="0" borderId="0">
      <alignment vertical="center"/>
    </xf>
    <xf numFmtId="0" fontId="0" fillId="0" borderId="0"/>
    <xf numFmtId="0" fontId="65" fillId="11" borderId="12" applyNumberFormat="0" applyAlignment="0" applyProtection="0">
      <alignment vertical="center"/>
    </xf>
    <xf numFmtId="0" fontId="70" fillId="0" borderId="0"/>
    <xf numFmtId="0" fontId="70" fillId="0" borderId="0"/>
    <xf numFmtId="0" fontId="0" fillId="0" borderId="0"/>
    <xf numFmtId="0" fontId="0" fillId="0" borderId="0"/>
    <xf numFmtId="0" fontId="27" fillId="0" borderId="0"/>
    <xf numFmtId="0" fontId="0" fillId="0" borderId="0"/>
    <xf numFmtId="0" fontId="2" fillId="0" borderId="1">
      <alignment horizontal="distributed" vertical="center" wrapText="1"/>
    </xf>
    <xf numFmtId="0" fontId="0" fillId="0" borderId="0"/>
    <xf numFmtId="0" fontId="67" fillId="0" borderId="17" applyNumberFormat="0" applyFill="0" applyAlignment="0" applyProtection="0">
      <alignment vertical="center"/>
    </xf>
    <xf numFmtId="183" fontId="0" fillId="0" borderId="0" applyFont="0" applyFill="0" applyBorder="0" applyAlignment="0" applyProtection="0">
      <alignment vertical="center"/>
    </xf>
    <xf numFmtId="0" fontId="27" fillId="0" borderId="0">
      <alignment vertical="center"/>
    </xf>
    <xf numFmtId="0" fontId="0" fillId="0" borderId="0">
      <alignment vertical="center"/>
    </xf>
    <xf numFmtId="0" fontId="69" fillId="0" borderId="0" applyNumberFormat="0" applyFill="0" applyBorder="0" applyAlignment="0" applyProtection="0">
      <alignment vertical="center"/>
    </xf>
    <xf numFmtId="0" fontId="0" fillId="0" borderId="0">
      <alignment vertical="center"/>
    </xf>
    <xf numFmtId="0" fontId="67" fillId="0" borderId="17" applyNumberFormat="0" applyFill="0" applyAlignment="0" applyProtection="0">
      <alignment vertical="center"/>
    </xf>
    <xf numFmtId="0" fontId="0" fillId="0" borderId="0">
      <alignment vertical="center"/>
    </xf>
    <xf numFmtId="0" fontId="48" fillId="0" borderId="0" applyNumberFormat="0" applyFill="0" applyBorder="0" applyAlignment="0" applyProtection="0">
      <alignment vertical="center"/>
    </xf>
    <xf numFmtId="183" fontId="0" fillId="0" borderId="0" applyFont="0" applyFill="0" applyBorder="0" applyAlignment="0" applyProtection="0"/>
    <xf numFmtId="0" fontId="27" fillId="0" borderId="0"/>
    <xf numFmtId="0" fontId="58" fillId="0" borderId="0">
      <alignment horizontal="centerContinuous" vertical="center"/>
    </xf>
    <xf numFmtId="0" fontId="0" fillId="0" borderId="0"/>
    <xf numFmtId="0" fontId="0" fillId="0" borderId="0">
      <alignment vertical="center"/>
    </xf>
    <xf numFmtId="0" fontId="48"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2" fillId="0" borderId="1">
      <alignment horizontal="distributed" vertical="center" wrapText="1"/>
    </xf>
    <xf numFmtId="0" fontId="0" fillId="0" borderId="0"/>
    <xf numFmtId="0" fontId="0" fillId="9" borderId="10" applyNumberFormat="0" applyFont="0" applyAlignment="0" applyProtection="0">
      <alignment vertical="center"/>
    </xf>
    <xf numFmtId="0" fontId="17" fillId="8" borderId="0" applyNumberFormat="0" applyBorder="0" applyAlignment="0" applyProtection="0">
      <alignment vertical="center"/>
    </xf>
    <xf numFmtId="0" fontId="0" fillId="0" borderId="0"/>
    <xf numFmtId="0" fontId="0" fillId="0" borderId="0"/>
    <xf numFmtId="0" fontId="48" fillId="0" borderId="0" applyNumberFormat="0" applyFill="0" applyBorder="0" applyAlignment="0" applyProtection="0">
      <alignment vertical="center"/>
    </xf>
    <xf numFmtId="0" fontId="64" fillId="10" borderId="0" applyNumberFormat="0" applyBorder="0" applyAlignment="0" applyProtection="0">
      <alignment vertical="center"/>
    </xf>
    <xf numFmtId="0" fontId="0" fillId="0" borderId="0"/>
    <xf numFmtId="0" fontId="64" fillId="6" borderId="0" applyNumberFormat="0" applyBorder="0" applyAlignment="0" applyProtection="0">
      <alignment vertical="center"/>
    </xf>
    <xf numFmtId="0" fontId="0" fillId="0" borderId="0">
      <alignment vertical="center"/>
    </xf>
    <xf numFmtId="183" fontId="0" fillId="0" borderId="0" applyFont="0" applyFill="0" applyBorder="0" applyAlignment="0" applyProtection="0"/>
    <xf numFmtId="0" fontId="27" fillId="0" borderId="0"/>
    <xf numFmtId="0" fontId="0" fillId="0" borderId="0"/>
    <xf numFmtId="0" fontId="0" fillId="0" borderId="0">
      <alignment vertical="center"/>
    </xf>
    <xf numFmtId="0" fontId="17" fillId="6" borderId="0" applyNumberFormat="0" applyBorder="0" applyAlignment="0" applyProtection="0">
      <alignment vertical="center"/>
    </xf>
    <xf numFmtId="0" fontId="0" fillId="0" borderId="0">
      <alignment vertical="center"/>
    </xf>
    <xf numFmtId="183" fontId="0" fillId="0" borderId="0" applyFont="0" applyFill="0" applyBorder="0" applyAlignment="0" applyProtection="0"/>
    <xf numFmtId="0" fontId="0" fillId="0" borderId="0"/>
    <xf numFmtId="0" fontId="6" fillId="0" borderId="0">
      <alignment vertical="center"/>
    </xf>
    <xf numFmtId="0" fontId="0" fillId="0" borderId="0"/>
    <xf numFmtId="0" fontId="0" fillId="0" borderId="0">
      <alignment vertical="center"/>
    </xf>
    <xf numFmtId="0" fontId="17" fillId="2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7" fillId="18" borderId="0" applyNumberFormat="0" applyBorder="0" applyAlignment="0" applyProtection="0">
      <alignment vertical="center"/>
    </xf>
    <xf numFmtId="0" fontId="17" fillId="24" borderId="0" applyNumberFormat="0" applyBorder="0" applyAlignment="0" applyProtection="0">
      <alignment vertical="center"/>
    </xf>
    <xf numFmtId="0" fontId="0" fillId="0" borderId="0">
      <alignment vertical="center"/>
    </xf>
    <xf numFmtId="0" fontId="0" fillId="0" borderId="0">
      <alignment vertical="center"/>
    </xf>
    <xf numFmtId="0" fontId="17" fillId="0" borderId="0"/>
    <xf numFmtId="0" fontId="0" fillId="0" borderId="0"/>
    <xf numFmtId="0" fontId="0" fillId="0" borderId="0"/>
    <xf numFmtId="0" fontId="17" fillId="2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183"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59" fillId="0" borderId="13" applyNumberFormat="0" applyFill="0" applyAlignment="0" applyProtection="0">
      <alignment vertical="center"/>
    </xf>
    <xf numFmtId="0" fontId="0" fillId="0" borderId="0"/>
    <xf numFmtId="0" fontId="7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xf numFmtId="0" fontId="17" fillId="20"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47" fillId="6" borderId="0" applyNumberFormat="0" applyBorder="0" applyAlignment="0" applyProtection="0">
      <alignment vertical="center"/>
    </xf>
    <xf numFmtId="0" fontId="0" fillId="0" borderId="0"/>
    <xf numFmtId="0" fontId="17" fillId="23"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59" fillId="0" borderId="13" applyNumberFormat="0" applyFill="0" applyAlignment="0" applyProtection="0">
      <alignment vertical="center"/>
    </xf>
    <xf numFmtId="0" fontId="0" fillId="0" borderId="0"/>
    <xf numFmtId="0" fontId="53"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64" fillId="6" borderId="0" applyNumberFormat="0" applyBorder="0" applyAlignment="0" applyProtection="0">
      <alignment vertical="center"/>
    </xf>
    <xf numFmtId="0" fontId="64" fillId="18" borderId="0" applyNumberFormat="0" applyBorder="0" applyAlignment="0" applyProtection="0">
      <alignment vertical="center"/>
    </xf>
    <xf numFmtId="0" fontId="0" fillId="0" borderId="0"/>
    <xf numFmtId="0" fontId="0" fillId="0" borderId="0"/>
    <xf numFmtId="0" fontId="0" fillId="0" borderId="0">
      <alignment vertical="center"/>
    </xf>
    <xf numFmtId="43" fontId="17" fillId="0" borderId="0" applyFont="0" applyFill="0" applyBorder="0" applyAlignment="0" applyProtection="0">
      <alignment vertical="center"/>
    </xf>
    <xf numFmtId="0" fontId="0" fillId="0" borderId="0"/>
    <xf numFmtId="0" fontId="0" fillId="0" borderId="0"/>
    <xf numFmtId="0" fontId="17" fillId="24" borderId="0" applyNumberFormat="0" applyBorder="0" applyAlignment="0" applyProtection="0">
      <alignment vertical="center"/>
    </xf>
    <xf numFmtId="0" fontId="47" fillId="12" borderId="0" applyNumberFormat="0" applyBorder="0" applyAlignment="0" applyProtection="0">
      <alignment vertical="center"/>
    </xf>
    <xf numFmtId="0" fontId="0" fillId="0" borderId="0"/>
    <xf numFmtId="0" fontId="53"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181"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xf numFmtId="0" fontId="0" fillId="0" borderId="0"/>
    <xf numFmtId="0" fontId="0" fillId="0" borderId="0">
      <alignment vertical="center"/>
    </xf>
    <xf numFmtId="0" fontId="2" fillId="0" borderId="1">
      <alignment horizontal="distributed" vertical="center" wrapText="1"/>
    </xf>
    <xf numFmtId="0" fontId="17" fillId="26" borderId="0" applyNumberFormat="0" applyBorder="0" applyAlignment="0" applyProtection="0">
      <alignment vertical="center"/>
    </xf>
    <xf numFmtId="0" fontId="0" fillId="0" borderId="0"/>
    <xf numFmtId="0" fontId="0" fillId="0" borderId="0"/>
    <xf numFmtId="0" fontId="0" fillId="0" borderId="0"/>
    <xf numFmtId="0" fontId="67" fillId="0" borderId="17" applyNumberFormat="0" applyFill="0" applyAlignment="0" applyProtection="0">
      <alignment vertical="center"/>
    </xf>
    <xf numFmtId="183" fontId="0" fillId="0" borderId="0" applyFont="0" applyFill="0" applyBorder="0" applyAlignment="0" applyProtection="0">
      <alignment vertical="center"/>
    </xf>
    <xf numFmtId="0" fontId="17" fillId="0" borderId="0">
      <alignment vertical="center"/>
    </xf>
    <xf numFmtId="0" fontId="0" fillId="0" borderId="0">
      <alignment vertical="center"/>
    </xf>
    <xf numFmtId="183" fontId="0" fillId="0" borderId="0" applyFont="0" applyFill="0" applyBorder="0" applyAlignment="0" applyProtection="0"/>
    <xf numFmtId="0" fontId="17" fillId="0" borderId="0">
      <alignment vertical="center"/>
    </xf>
    <xf numFmtId="0" fontId="0" fillId="0" borderId="0"/>
    <xf numFmtId="0" fontId="0" fillId="0" borderId="0"/>
    <xf numFmtId="0" fontId="0" fillId="0" borderId="0">
      <alignment vertical="center"/>
    </xf>
    <xf numFmtId="18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183" fontId="0" fillId="0" borderId="0" applyFont="0" applyFill="0" applyBorder="0" applyAlignment="0" applyProtection="0"/>
    <xf numFmtId="0" fontId="0" fillId="0" borderId="0"/>
    <xf numFmtId="0" fontId="0" fillId="0" borderId="0"/>
    <xf numFmtId="183" fontId="0" fillId="0" borderId="0" applyFont="0" applyFill="0" applyBorder="0" applyAlignment="0" applyProtection="0">
      <alignment vertical="center"/>
    </xf>
    <xf numFmtId="0" fontId="0" fillId="0" borderId="0"/>
    <xf numFmtId="0" fontId="0" fillId="0" borderId="0">
      <alignment vertical="center"/>
    </xf>
    <xf numFmtId="183" fontId="0" fillId="0" borderId="0" applyFont="0" applyFill="0" applyBorder="0" applyAlignment="0" applyProtection="0"/>
    <xf numFmtId="0" fontId="0" fillId="0" borderId="0"/>
    <xf numFmtId="0" fontId="0" fillId="0" borderId="0">
      <alignment vertical="center"/>
    </xf>
    <xf numFmtId="0" fontId="0" fillId="0" borderId="0"/>
    <xf numFmtId="0" fontId="53" fillId="8" borderId="0" applyNumberFormat="0" applyBorder="0" applyAlignment="0" applyProtection="0">
      <alignment vertical="center"/>
    </xf>
    <xf numFmtId="0" fontId="49" fillId="7" borderId="0" applyNumberFormat="0" applyBorder="0" applyAlignment="0" applyProtection="0">
      <alignment vertical="center"/>
    </xf>
    <xf numFmtId="0" fontId="17" fillId="18"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17" fillId="4"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17" fillId="4" borderId="0" applyNumberFormat="0" applyBorder="0" applyAlignment="0" applyProtection="0">
      <alignment vertical="center"/>
    </xf>
    <xf numFmtId="0" fontId="0" fillId="0" borderId="0"/>
    <xf numFmtId="0" fontId="0" fillId="0" borderId="0"/>
    <xf numFmtId="0" fontId="0" fillId="0" borderId="0">
      <alignment vertical="center"/>
    </xf>
    <xf numFmtId="0" fontId="47" fillId="16" borderId="0" applyNumberFormat="0" applyBorder="0" applyAlignment="0" applyProtection="0">
      <alignment vertical="center"/>
    </xf>
    <xf numFmtId="0" fontId="17" fillId="4" borderId="0" applyNumberFormat="0" applyBorder="0" applyAlignment="0" applyProtection="0">
      <alignment vertical="center"/>
    </xf>
    <xf numFmtId="0" fontId="0" fillId="0" borderId="0">
      <alignment vertical="center"/>
    </xf>
    <xf numFmtId="183" fontId="0" fillId="0" borderId="0" applyFont="0" applyFill="0" applyBorder="0" applyAlignment="0" applyProtection="0"/>
    <xf numFmtId="0" fontId="0" fillId="0" borderId="0">
      <alignment vertical="center"/>
    </xf>
    <xf numFmtId="0" fontId="0" fillId="0" borderId="0"/>
    <xf numFmtId="0" fontId="47" fillId="16" borderId="0" applyNumberFormat="0" applyBorder="0" applyAlignment="0" applyProtection="0">
      <alignment vertical="center"/>
    </xf>
    <xf numFmtId="0" fontId="17" fillId="4" borderId="0" applyNumberFormat="0" applyBorder="0" applyAlignment="0" applyProtection="0">
      <alignment vertical="center"/>
    </xf>
    <xf numFmtId="0" fontId="0" fillId="0" borderId="0"/>
    <xf numFmtId="0" fontId="0" fillId="0" borderId="0"/>
    <xf numFmtId="0" fontId="49" fillId="7" borderId="0" applyNumberFormat="0" applyBorder="0" applyAlignment="0" applyProtection="0">
      <alignment vertical="center"/>
    </xf>
    <xf numFmtId="0" fontId="0" fillId="0" borderId="0"/>
    <xf numFmtId="0" fontId="0" fillId="0" borderId="0">
      <alignment vertical="center"/>
    </xf>
    <xf numFmtId="0" fontId="17" fillId="10" borderId="0" applyNumberFormat="0" applyBorder="0" applyAlignment="0" applyProtection="0">
      <alignment vertical="center"/>
    </xf>
    <xf numFmtId="0" fontId="0" fillId="0" borderId="0"/>
    <xf numFmtId="0" fontId="0" fillId="0" borderId="0"/>
    <xf numFmtId="0" fontId="17" fillId="0" borderId="0"/>
    <xf numFmtId="0" fontId="0" fillId="0" borderId="0"/>
    <xf numFmtId="0" fontId="0" fillId="0" borderId="0">
      <alignment vertical="center"/>
    </xf>
    <xf numFmtId="0" fontId="0" fillId="0" borderId="0">
      <alignment vertical="center"/>
    </xf>
    <xf numFmtId="0" fontId="0" fillId="0" borderId="0"/>
    <xf numFmtId="0" fontId="17" fillId="9"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7" fillId="10" borderId="0" applyNumberFormat="0" applyBorder="0" applyAlignment="0" applyProtection="0">
      <alignment vertical="center"/>
    </xf>
    <xf numFmtId="0" fontId="0" fillId="0" borderId="0"/>
    <xf numFmtId="0" fontId="17" fillId="9" borderId="0" applyNumberFormat="0" applyBorder="0" applyAlignment="0" applyProtection="0">
      <alignment vertical="center"/>
    </xf>
    <xf numFmtId="0" fontId="0" fillId="0" borderId="0"/>
    <xf numFmtId="0" fontId="0" fillId="0" borderId="0"/>
    <xf numFmtId="9" fontId="0" fillId="0" borderId="0" applyFont="0" applyFill="0" applyBorder="0" applyAlignment="0" applyProtection="0">
      <alignment vertical="center"/>
    </xf>
    <xf numFmtId="0" fontId="0" fillId="0" borderId="0"/>
    <xf numFmtId="0" fontId="52" fillId="11" borderId="12" applyNumberFormat="0" applyAlignment="0" applyProtection="0">
      <alignment vertical="center"/>
    </xf>
    <xf numFmtId="0" fontId="17" fillId="9"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54" fillId="0" borderId="0" applyNumberFormat="0" applyFill="0" applyBorder="0" applyAlignment="0" applyProtection="0">
      <alignment vertical="center"/>
    </xf>
    <xf numFmtId="0" fontId="0" fillId="0" borderId="0"/>
    <xf numFmtId="0" fontId="0" fillId="0" borderId="0">
      <alignment vertical="center"/>
    </xf>
    <xf numFmtId="0" fontId="17" fillId="9"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15" fillId="0" borderId="18" applyNumberFormat="0" applyFill="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64" fillId="28"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64" fillId="28" borderId="0" applyNumberFormat="0" applyBorder="0" applyAlignment="0" applyProtection="0">
      <alignment vertical="center"/>
    </xf>
    <xf numFmtId="0" fontId="0" fillId="0" borderId="0"/>
    <xf numFmtId="0" fontId="0" fillId="0" borderId="0"/>
    <xf numFmtId="0" fontId="0" fillId="0" borderId="0"/>
    <xf numFmtId="0" fontId="48" fillId="0" borderId="0" applyNumberFormat="0" applyFill="0" applyBorder="0" applyAlignment="0" applyProtection="0">
      <alignment vertical="center"/>
    </xf>
    <xf numFmtId="0" fontId="49" fillId="7" borderId="0" applyNumberFormat="0" applyBorder="0" applyAlignment="0" applyProtection="0">
      <alignment vertical="center"/>
    </xf>
    <xf numFmtId="0" fontId="0" fillId="0" borderId="0">
      <alignment vertical="center"/>
    </xf>
    <xf numFmtId="0" fontId="49" fillId="7" borderId="0" applyNumberFormat="0" applyBorder="0" applyAlignment="0" applyProtection="0">
      <alignment vertical="center"/>
    </xf>
    <xf numFmtId="0" fontId="0" fillId="0" borderId="0">
      <alignment vertical="center"/>
    </xf>
    <xf numFmtId="0" fontId="49" fillId="7" borderId="0" applyNumberFormat="0" applyBorder="0" applyAlignment="0" applyProtection="0">
      <alignment vertical="center"/>
    </xf>
    <xf numFmtId="0" fontId="17" fillId="13" borderId="0" applyNumberFormat="0" applyBorder="0" applyAlignment="0" applyProtection="0">
      <alignment vertical="center"/>
    </xf>
    <xf numFmtId="0" fontId="0" fillId="0" borderId="0"/>
    <xf numFmtId="0" fontId="49" fillId="7" borderId="0" applyNumberFormat="0" applyBorder="0" applyAlignment="0" applyProtection="0">
      <alignment vertical="center"/>
    </xf>
    <xf numFmtId="0" fontId="0" fillId="0" borderId="0">
      <alignment vertical="center"/>
    </xf>
    <xf numFmtId="0" fontId="0" fillId="0" borderId="0"/>
    <xf numFmtId="0" fontId="17" fillId="26" borderId="0" applyNumberFormat="0" applyBorder="0" applyAlignment="0" applyProtection="0">
      <alignment vertical="center"/>
    </xf>
    <xf numFmtId="0" fontId="0" fillId="0" borderId="0">
      <alignment vertical="center"/>
    </xf>
    <xf numFmtId="0" fontId="17" fillId="26" borderId="0" applyNumberFormat="0" applyBorder="0" applyAlignment="0" applyProtection="0">
      <alignment vertical="center"/>
    </xf>
    <xf numFmtId="0" fontId="0" fillId="0" borderId="0"/>
    <xf numFmtId="0" fontId="61" fillId="0" borderId="14" applyNumberFormat="0" applyFill="0" applyAlignment="0" applyProtection="0">
      <alignment vertical="center"/>
    </xf>
    <xf numFmtId="0" fontId="17" fillId="26" borderId="0" applyNumberFormat="0" applyBorder="0" applyAlignment="0" applyProtection="0">
      <alignment vertical="center"/>
    </xf>
    <xf numFmtId="0" fontId="0" fillId="0" borderId="0"/>
    <xf numFmtId="0" fontId="0" fillId="0" borderId="0">
      <alignment vertical="center"/>
    </xf>
    <xf numFmtId="0" fontId="47" fillId="14" borderId="0" applyNumberFormat="0" applyBorder="0" applyAlignment="0" applyProtection="0">
      <alignment vertical="center"/>
    </xf>
    <xf numFmtId="0" fontId="17" fillId="15" borderId="0" applyNumberFormat="0" applyBorder="0" applyAlignment="0" applyProtection="0">
      <alignment vertical="center"/>
    </xf>
    <xf numFmtId="0" fontId="0" fillId="0" borderId="0"/>
    <xf numFmtId="0" fontId="49" fillId="7" borderId="0" applyNumberFormat="0" applyBorder="0" applyAlignment="0" applyProtection="0">
      <alignment vertical="center"/>
    </xf>
    <xf numFmtId="0" fontId="0" fillId="0" borderId="0">
      <alignment vertical="center"/>
    </xf>
    <xf numFmtId="0" fontId="49" fillId="7"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17" fillId="26" borderId="0" applyNumberFormat="0" applyBorder="0" applyAlignment="0" applyProtection="0">
      <alignment vertical="center"/>
    </xf>
    <xf numFmtId="0" fontId="0" fillId="0" borderId="0"/>
    <xf numFmtId="0" fontId="0" fillId="0" borderId="0">
      <alignment vertical="center"/>
    </xf>
    <xf numFmtId="0" fontId="61" fillId="0" borderId="14" applyNumberFormat="0" applyFill="0" applyAlignment="0" applyProtection="0">
      <alignment vertical="center"/>
    </xf>
    <xf numFmtId="0" fontId="0" fillId="0" borderId="0"/>
    <xf numFmtId="0" fontId="0" fillId="0" borderId="0"/>
    <xf numFmtId="0" fontId="52" fillId="11" borderId="12" applyNumberFormat="0" applyAlignment="0" applyProtection="0">
      <alignment vertical="center"/>
    </xf>
    <xf numFmtId="185" fontId="2" fillId="0" borderId="1">
      <alignment vertical="center"/>
      <protection locked="0"/>
    </xf>
    <xf numFmtId="0" fontId="0" fillId="0" borderId="0">
      <alignment vertical="center"/>
    </xf>
    <xf numFmtId="0" fontId="53" fillId="8" borderId="0" applyNumberFormat="0" applyBorder="0" applyAlignment="0" applyProtection="0">
      <alignment vertical="center"/>
    </xf>
    <xf numFmtId="0" fontId="0" fillId="0" borderId="0">
      <alignment vertical="center"/>
    </xf>
    <xf numFmtId="0" fontId="49"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7" fillId="0" borderId="0">
      <alignment vertical="center"/>
    </xf>
    <xf numFmtId="0" fontId="0" fillId="0" borderId="0"/>
    <xf numFmtId="0" fontId="0" fillId="0" borderId="0">
      <alignment vertical="center"/>
    </xf>
    <xf numFmtId="0" fontId="61" fillId="0" borderId="14" applyNumberFormat="0" applyFill="0" applyAlignment="0" applyProtection="0">
      <alignment vertical="center"/>
    </xf>
    <xf numFmtId="0" fontId="0" fillId="0" borderId="0"/>
    <xf numFmtId="0" fontId="6" fillId="0" borderId="0">
      <alignment vertical="center"/>
    </xf>
    <xf numFmtId="9" fontId="6" fillId="0" borderId="0" applyFont="0" applyFill="0" applyBorder="0" applyAlignment="0" applyProtection="0">
      <alignment vertical="center"/>
    </xf>
    <xf numFmtId="0" fontId="0" fillId="0" borderId="0"/>
    <xf numFmtId="0" fontId="0" fillId="0" borderId="0"/>
    <xf numFmtId="0" fontId="0" fillId="0" borderId="0"/>
    <xf numFmtId="0" fontId="6"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183" fontId="0" fillId="0" borderId="0" applyFont="0" applyFill="0" applyBorder="0" applyAlignment="0" applyProtection="0"/>
    <xf numFmtId="0" fontId="0" fillId="0" borderId="0">
      <alignment vertical="center"/>
    </xf>
    <xf numFmtId="0" fontId="0" fillId="0" borderId="0">
      <alignment vertical="center"/>
    </xf>
    <xf numFmtId="0" fontId="65" fillId="11" borderId="12" applyNumberFormat="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183" fontId="0" fillId="0" borderId="0" applyFont="0" applyFill="0" applyBorder="0" applyAlignment="0" applyProtection="0"/>
    <xf numFmtId="0" fontId="0" fillId="0" borderId="0"/>
    <xf numFmtId="0" fontId="0" fillId="0" borderId="0">
      <alignment vertical="center"/>
    </xf>
    <xf numFmtId="183" fontId="0" fillId="0" borderId="0" applyFont="0" applyFill="0" applyBorder="0" applyAlignment="0" applyProtection="0">
      <alignment vertical="center"/>
    </xf>
    <xf numFmtId="0" fontId="17" fillId="10" borderId="0" applyNumberFormat="0" applyBorder="0" applyAlignment="0" applyProtection="0">
      <alignment vertical="center"/>
    </xf>
    <xf numFmtId="0" fontId="0" fillId="0" borderId="0"/>
    <xf numFmtId="0" fontId="17" fillId="4" borderId="0" applyNumberFormat="0" applyBorder="0" applyAlignment="0" applyProtection="0">
      <alignment vertical="center"/>
    </xf>
    <xf numFmtId="0" fontId="0" fillId="0" borderId="0"/>
    <xf numFmtId="0" fontId="0" fillId="0" borderId="0"/>
    <xf numFmtId="0" fontId="0" fillId="0" borderId="0">
      <alignment vertical="center"/>
    </xf>
    <xf numFmtId="9" fontId="0" fillId="0" borderId="0" applyFont="0" applyFill="0" applyBorder="0" applyAlignment="0" applyProtection="0">
      <alignment vertical="center"/>
    </xf>
    <xf numFmtId="0" fontId="0" fillId="0" borderId="0"/>
    <xf numFmtId="0" fontId="0" fillId="0" borderId="0"/>
    <xf numFmtId="0" fontId="0" fillId="0" borderId="0">
      <alignment vertical="center"/>
    </xf>
    <xf numFmtId="9" fontId="0" fillId="0" borderId="0" applyFont="0" applyFill="0" applyBorder="0" applyAlignment="0" applyProtection="0">
      <alignment vertical="center"/>
    </xf>
    <xf numFmtId="0" fontId="0" fillId="0" borderId="0"/>
    <xf numFmtId="0" fontId="17" fillId="13" borderId="0" applyNumberFormat="0" applyBorder="0" applyAlignment="0" applyProtection="0">
      <alignment vertical="center"/>
    </xf>
    <xf numFmtId="0" fontId="70" fillId="0" borderId="0"/>
    <xf numFmtId="0" fontId="0" fillId="0" borderId="0"/>
    <xf numFmtId="0" fontId="0" fillId="0" borderId="0">
      <alignment vertical="center"/>
    </xf>
    <xf numFmtId="0" fontId="69" fillId="0" borderId="0" applyNumberFormat="0" applyFill="0" applyBorder="0" applyAlignment="0" applyProtection="0">
      <alignment vertical="center"/>
    </xf>
    <xf numFmtId="0" fontId="0" fillId="0" borderId="0"/>
    <xf numFmtId="0" fontId="0" fillId="0" borderId="0"/>
    <xf numFmtId="0" fontId="0" fillId="0" borderId="0"/>
    <xf numFmtId="0" fontId="17" fillId="23" borderId="0" applyNumberFormat="0" applyBorder="0" applyAlignment="0" applyProtection="0">
      <alignment vertical="center"/>
    </xf>
    <xf numFmtId="0" fontId="0" fillId="0" borderId="0">
      <alignment vertical="center"/>
    </xf>
    <xf numFmtId="0" fontId="0" fillId="0" borderId="0"/>
    <xf numFmtId="0" fontId="60" fillId="13" borderId="11" applyNumberFormat="0" applyAlignment="0" applyProtection="0">
      <alignment vertical="center"/>
    </xf>
    <xf numFmtId="0" fontId="17" fillId="15" borderId="0" applyNumberFormat="0" applyBorder="0" applyAlignment="0" applyProtection="0">
      <alignment vertical="center"/>
    </xf>
    <xf numFmtId="0" fontId="0" fillId="0" borderId="0"/>
    <xf numFmtId="0" fontId="0" fillId="0" borderId="0">
      <alignment vertical="center"/>
    </xf>
    <xf numFmtId="0" fontId="54" fillId="0" borderId="0" applyNumberFormat="0" applyFill="0" applyBorder="0" applyAlignment="0" applyProtection="0">
      <alignment vertical="center"/>
    </xf>
    <xf numFmtId="0" fontId="0" fillId="0" borderId="0">
      <alignment vertical="center"/>
    </xf>
    <xf numFmtId="0" fontId="49" fillId="7" borderId="0" applyNumberFormat="0" applyBorder="0" applyAlignment="0" applyProtection="0">
      <alignment vertical="center"/>
    </xf>
    <xf numFmtId="0" fontId="0" fillId="0" borderId="0">
      <alignment vertical="center"/>
    </xf>
    <xf numFmtId="0" fontId="0" fillId="0" borderId="0">
      <alignment vertical="center"/>
    </xf>
    <xf numFmtId="0" fontId="17" fillId="23" borderId="0" applyNumberFormat="0" applyBorder="0" applyAlignment="0" applyProtection="0">
      <alignment vertical="center"/>
    </xf>
    <xf numFmtId="0" fontId="0" fillId="0" borderId="0">
      <alignment vertical="center"/>
    </xf>
    <xf numFmtId="0" fontId="53" fillId="8" borderId="0" applyNumberFormat="0" applyBorder="0" applyAlignment="0" applyProtection="0">
      <alignment vertical="center"/>
    </xf>
    <xf numFmtId="0" fontId="49"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7" fillId="0" borderId="0">
      <alignment vertical="center"/>
    </xf>
    <xf numFmtId="0" fontId="0" fillId="0" borderId="0"/>
    <xf numFmtId="0" fontId="0" fillId="0" borderId="0"/>
    <xf numFmtId="0" fontId="0" fillId="0" borderId="0">
      <alignment vertical="center"/>
    </xf>
    <xf numFmtId="0" fontId="0" fillId="0" borderId="0">
      <alignment vertical="center"/>
    </xf>
    <xf numFmtId="0" fontId="47" fillId="1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74" fillId="0" borderId="0" applyNumberFormat="0" applyFill="0" applyBorder="0" applyAlignment="0" applyProtection="0">
      <alignment vertical="top"/>
      <protection locked="0"/>
    </xf>
    <xf numFmtId="0" fontId="0" fillId="0" borderId="0">
      <alignment vertical="center"/>
    </xf>
    <xf numFmtId="0" fontId="49"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75" fillId="0" borderId="21" applyNumberFormat="0" applyFill="0" applyAlignment="0" applyProtection="0">
      <alignment vertical="center"/>
    </xf>
    <xf numFmtId="0" fontId="0" fillId="0" borderId="0"/>
    <xf numFmtId="0" fontId="0" fillId="0" borderId="0"/>
    <xf numFmtId="0" fontId="0" fillId="0" borderId="0">
      <alignment vertical="center"/>
    </xf>
    <xf numFmtId="0" fontId="52" fillId="11" borderId="12" applyNumberFormat="0" applyAlignment="0" applyProtection="0">
      <alignment vertical="center"/>
    </xf>
    <xf numFmtId="0" fontId="17" fillId="10" borderId="0" applyNumberFormat="0" applyBorder="0" applyAlignment="0" applyProtection="0">
      <alignment vertical="center"/>
    </xf>
    <xf numFmtId="0" fontId="0" fillId="0" borderId="0"/>
    <xf numFmtId="0" fontId="0" fillId="0" borderId="0">
      <alignment vertical="center"/>
    </xf>
    <xf numFmtId="0" fontId="17" fillId="10" borderId="0" applyNumberFormat="0" applyBorder="0" applyAlignment="0" applyProtection="0">
      <alignment vertical="center"/>
    </xf>
    <xf numFmtId="0" fontId="0" fillId="0" borderId="0"/>
    <xf numFmtId="0" fontId="17" fillId="9" borderId="0" applyNumberFormat="0" applyBorder="0" applyAlignment="0" applyProtection="0">
      <alignment vertical="center"/>
    </xf>
    <xf numFmtId="0" fontId="0" fillId="0" borderId="0"/>
    <xf numFmtId="0" fontId="0" fillId="0" borderId="0">
      <alignment vertical="center"/>
    </xf>
    <xf numFmtId="0" fontId="17" fillId="4" borderId="0" applyNumberFormat="0" applyBorder="0" applyAlignment="0" applyProtection="0">
      <alignment vertical="center"/>
    </xf>
    <xf numFmtId="0" fontId="0" fillId="0" borderId="0"/>
    <xf numFmtId="0" fontId="47" fillId="22" borderId="0" applyNumberFormat="0" applyBorder="0" applyAlignment="0" applyProtection="0">
      <alignment vertical="center"/>
    </xf>
    <xf numFmtId="0" fontId="17" fillId="24" borderId="0" applyNumberFormat="0" applyBorder="0" applyAlignment="0" applyProtection="0">
      <alignment vertical="center"/>
    </xf>
    <xf numFmtId="0" fontId="0" fillId="0" borderId="0"/>
    <xf numFmtId="0" fontId="47" fillId="22" borderId="0" applyNumberFormat="0" applyBorder="0" applyAlignment="0" applyProtection="0">
      <alignment vertical="center"/>
    </xf>
    <xf numFmtId="0" fontId="0" fillId="0" borderId="0">
      <alignment vertical="center"/>
    </xf>
    <xf numFmtId="0" fontId="47" fillId="22" borderId="0" applyNumberFormat="0" applyBorder="0" applyAlignment="0" applyProtection="0">
      <alignment vertical="center"/>
    </xf>
    <xf numFmtId="0" fontId="17" fillId="10" borderId="0" applyNumberFormat="0" applyBorder="0" applyAlignment="0" applyProtection="0">
      <alignment vertical="center"/>
    </xf>
    <xf numFmtId="0" fontId="0" fillId="0" borderId="0"/>
    <xf numFmtId="183"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49"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64" fillId="17" borderId="0" applyNumberFormat="0" applyBorder="0" applyAlignment="0" applyProtection="0">
      <alignment vertical="center"/>
    </xf>
    <xf numFmtId="0" fontId="0" fillId="0" borderId="0"/>
    <xf numFmtId="0" fontId="0" fillId="0" borderId="0"/>
    <xf numFmtId="0" fontId="0" fillId="0" borderId="0"/>
    <xf numFmtId="0" fontId="47" fillId="16" borderId="0" applyNumberFormat="0" applyBorder="0" applyAlignment="0" applyProtection="0">
      <alignment vertical="center"/>
    </xf>
    <xf numFmtId="0" fontId="64" fillId="6" borderId="0" applyNumberFormat="0" applyBorder="0" applyAlignment="0" applyProtection="0">
      <alignment vertical="center"/>
    </xf>
    <xf numFmtId="0" fontId="0" fillId="0" borderId="0"/>
    <xf numFmtId="0" fontId="0" fillId="0" borderId="0"/>
    <xf numFmtId="0" fontId="47" fillId="16" borderId="0" applyNumberFormat="0" applyBorder="0" applyAlignment="0" applyProtection="0">
      <alignment vertical="center"/>
    </xf>
    <xf numFmtId="0" fontId="0" fillId="0" borderId="0">
      <alignment vertical="center"/>
    </xf>
    <xf numFmtId="0" fontId="47" fillId="6" borderId="0" applyNumberFormat="0" applyBorder="0" applyAlignment="0" applyProtection="0">
      <alignment vertical="center"/>
    </xf>
    <xf numFmtId="0" fontId="0" fillId="0" borderId="0"/>
    <xf numFmtId="0" fontId="0" fillId="0" borderId="0">
      <alignment vertical="center"/>
    </xf>
    <xf numFmtId="9" fontId="17" fillId="0" borderId="0" applyFont="0" applyFill="0" applyBorder="0" applyAlignment="0" applyProtection="0">
      <alignment vertical="center"/>
    </xf>
    <xf numFmtId="0" fontId="0" fillId="0" borderId="0"/>
    <xf numFmtId="0" fontId="53" fillId="8" borderId="0" applyNumberFormat="0" applyBorder="0" applyAlignment="0" applyProtection="0">
      <alignment vertical="center"/>
    </xf>
    <xf numFmtId="0" fontId="47" fillId="16" borderId="0" applyNumberFormat="0" applyBorder="0" applyAlignment="0" applyProtection="0">
      <alignment vertical="center"/>
    </xf>
    <xf numFmtId="0" fontId="0" fillId="0" borderId="0"/>
    <xf numFmtId="0" fontId="17" fillId="20" borderId="0" applyNumberFormat="0" applyBorder="0" applyAlignment="0" applyProtection="0">
      <alignment vertical="center"/>
    </xf>
    <xf numFmtId="0" fontId="0" fillId="0" borderId="0"/>
    <xf numFmtId="0" fontId="0" fillId="0" borderId="0">
      <alignment vertical="center"/>
    </xf>
    <xf numFmtId="0" fontId="0" fillId="0" borderId="0"/>
    <xf numFmtId="0" fontId="67" fillId="0" borderId="17" applyNumberFormat="0" applyFill="0" applyAlignment="0" applyProtection="0">
      <alignment vertical="center"/>
    </xf>
    <xf numFmtId="183" fontId="0" fillId="0" borderId="0" applyFont="0" applyFill="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xf numFmtId="183" fontId="0" fillId="0" borderId="0" applyFont="0" applyFill="0" applyBorder="0" applyAlignment="0" applyProtection="0"/>
    <xf numFmtId="0" fontId="17" fillId="10"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17" fillId="1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52" fillId="11" borderId="12" applyNumberFormat="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47" fillId="17" borderId="0" applyNumberFormat="0" applyBorder="0" applyAlignment="0" applyProtection="0">
      <alignment vertical="center"/>
    </xf>
    <xf numFmtId="0" fontId="0" fillId="0" borderId="0"/>
    <xf numFmtId="0" fontId="47" fillId="17" borderId="0" applyNumberFormat="0" applyBorder="0" applyAlignment="0" applyProtection="0">
      <alignment vertical="center"/>
    </xf>
    <xf numFmtId="0" fontId="0" fillId="0" borderId="0">
      <alignment vertical="center"/>
    </xf>
    <xf numFmtId="0" fontId="0" fillId="0" borderId="0"/>
    <xf numFmtId="0" fontId="17" fillId="7" borderId="0" applyNumberFormat="0" applyBorder="0" applyAlignment="0" applyProtection="0">
      <alignment vertical="center"/>
    </xf>
    <xf numFmtId="0" fontId="0" fillId="0" borderId="0"/>
    <xf numFmtId="0" fontId="47" fillId="14" borderId="0" applyNumberFormat="0" applyBorder="0" applyAlignment="0" applyProtection="0">
      <alignment vertical="center"/>
    </xf>
    <xf numFmtId="0" fontId="0" fillId="0" borderId="0"/>
    <xf numFmtId="0" fontId="0" fillId="0" borderId="0"/>
    <xf numFmtId="0" fontId="0" fillId="0" borderId="0">
      <alignment vertical="center"/>
    </xf>
    <xf numFmtId="0" fontId="47" fillId="16" borderId="0" applyNumberFormat="0" applyBorder="0" applyAlignment="0" applyProtection="0">
      <alignment vertical="center"/>
    </xf>
    <xf numFmtId="0" fontId="77" fillId="0" borderId="21" applyNumberFormat="0" applyFill="0" applyAlignment="0" applyProtection="0">
      <alignment vertical="center"/>
    </xf>
    <xf numFmtId="0" fontId="0" fillId="0" borderId="0"/>
    <xf numFmtId="0" fontId="0" fillId="0" borderId="0"/>
    <xf numFmtId="0" fontId="0" fillId="0" borderId="0">
      <alignment vertical="center"/>
    </xf>
    <xf numFmtId="0" fontId="59" fillId="0" borderId="13" applyNumberFormat="0" applyFill="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9" fontId="0" fillId="0" borderId="0" applyFont="0" applyFill="0" applyBorder="0" applyAlignment="0" applyProtection="0">
      <alignment vertical="center"/>
    </xf>
    <xf numFmtId="0" fontId="47" fillId="2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64" fillId="28" borderId="0" applyNumberFormat="0" applyBorder="0" applyAlignment="0" applyProtection="0">
      <alignment vertical="center"/>
    </xf>
    <xf numFmtId="0" fontId="0" fillId="0" borderId="0">
      <alignment vertical="center"/>
    </xf>
    <xf numFmtId="0" fontId="0" fillId="0" borderId="0">
      <alignment vertical="center"/>
    </xf>
    <xf numFmtId="0" fontId="64" fillId="28"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64" fillId="17" borderId="0" applyNumberFormat="0" applyBorder="0" applyAlignment="0" applyProtection="0">
      <alignment vertical="center"/>
    </xf>
    <xf numFmtId="0" fontId="0" fillId="0" borderId="0"/>
    <xf numFmtId="0" fontId="0" fillId="0" borderId="0"/>
    <xf numFmtId="0" fontId="74" fillId="0" borderId="0" applyNumberFormat="0" applyFill="0" applyBorder="0" applyAlignment="0" applyProtection="0">
      <alignment vertical="top"/>
      <protection locked="0"/>
    </xf>
    <xf numFmtId="0" fontId="53" fillId="8" borderId="0" applyNumberFormat="0" applyBorder="0" applyAlignment="0" applyProtection="0">
      <alignment vertical="center"/>
    </xf>
    <xf numFmtId="0" fontId="55" fillId="0" borderId="15" applyNumberFormat="0" applyFill="0" applyAlignment="0" applyProtection="0">
      <alignment vertical="center"/>
    </xf>
    <xf numFmtId="0" fontId="0" fillId="0" borderId="0">
      <alignment vertical="center"/>
    </xf>
    <xf numFmtId="0" fontId="53" fillId="8" borderId="0" applyNumberFormat="0" applyBorder="0" applyAlignment="0" applyProtection="0">
      <alignment vertical="center"/>
    </xf>
    <xf numFmtId="0" fontId="0" fillId="0" borderId="0">
      <alignment vertical="center"/>
    </xf>
    <xf numFmtId="0" fontId="60" fillId="4" borderId="11" applyNumberFormat="0" applyAlignment="0" applyProtection="0">
      <alignment vertical="center"/>
    </xf>
    <xf numFmtId="0" fontId="64" fillId="18" borderId="0" applyNumberFormat="0" applyBorder="0" applyAlignment="0" applyProtection="0">
      <alignment vertical="center"/>
    </xf>
    <xf numFmtId="0" fontId="17" fillId="2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53" fillId="8" borderId="0" applyNumberFormat="0" applyBorder="0" applyAlignment="0" applyProtection="0">
      <alignment vertical="center"/>
    </xf>
    <xf numFmtId="0" fontId="0" fillId="0" borderId="0">
      <alignment vertical="center"/>
    </xf>
    <xf numFmtId="0" fontId="0" fillId="0" borderId="0">
      <alignment vertical="center"/>
    </xf>
    <xf numFmtId="0" fontId="64" fillId="17" borderId="0" applyNumberFormat="0" applyBorder="0" applyAlignment="0" applyProtection="0">
      <alignment vertical="center"/>
    </xf>
    <xf numFmtId="0" fontId="0" fillId="0" borderId="0"/>
    <xf numFmtId="0" fontId="0" fillId="0" borderId="0"/>
    <xf numFmtId="0" fontId="64" fillId="1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17" fillId="23" borderId="0" applyNumberFormat="0" applyBorder="0" applyAlignment="0" applyProtection="0">
      <alignment vertical="center"/>
    </xf>
    <xf numFmtId="0" fontId="0" fillId="0" borderId="0"/>
    <xf numFmtId="183" fontId="0" fillId="0" borderId="0" applyFont="0" applyFill="0" applyBorder="0" applyAlignment="0" applyProtection="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17" fillId="2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63" fillId="4" borderId="16" applyNumberFormat="0" applyAlignment="0" applyProtection="0">
      <alignment vertical="center"/>
    </xf>
    <xf numFmtId="0" fontId="0" fillId="0" borderId="0"/>
    <xf numFmtId="183" fontId="0" fillId="0" borderId="0" applyFont="0" applyFill="0" applyBorder="0" applyAlignment="0" applyProtection="0"/>
    <xf numFmtId="0" fontId="0" fillId="0" borderId="0">
      <alignment vertical="center"/>
    </xf>
    <xf numFmtId="0" fontId="0" fillId="0" borderId="0"/>
    <xf numFmtId="0" fontId="0" fillId="0" borderId="0"/>
    <xf numFmtId="9"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76" fillId="0" borderId="0">
      <alignment vertical="center"/>
    </xf>
    <xf numFmtId="0" fontId="47" fillId="22" borderId="0" applyNumberFormat="0" applyBorder="0" applyAlignment="0" applyProtection="0">
      <alignment vertical="center"/>
    </xf>
    <xf numFmtId="0" fontId="0" fillId="0" borderId="0"/>
    <xf numFmtId="0" fontId="47" fillId="22" borderId="0" applyNumberFormat="0" applyBorder="0" applyAlignment="0" applyProtection="0">
      <alignment vertical="center"/>
    </xf>
    <xf numFmtId="0" fontId="0" fillId="0" borderId="0">
      <alignment vertical="center"/>
    </xf>
    <xf numFmtId="0" fontId="0" fillId="0" borderId="0"/>
    <xf numFmtId="0" fontId="17" fillId="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17" fillId="2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47" fillId="22" borderId="0" applyNumberFormat="0" applyBorder="0" applyAlignment="0" applyProtection="0">
      <alignment vertical="center"/>
    </xf>
    <xf numFmtId="0" fontId="0" fillId="0" borderId="0"/>
    <xf numFmtId="183" fontId="0" fillId="0" borderId="0" applyFont="0" applyFill="0" applyBorder="0" applyAlignment="0" applyProtection="0">
      <alignment vertical="center"/>
    </xf>
    <xf numFmtId="0" fontId="0" fillId="0" borderId="0"/>
    <xf numFmtId="0" fontId="49" fillId="7" borderId="0" applyNumberFormat="0" applyBorder="0" applyAlignment="0" applyProtection="0">
      <alignment vertical="center"/>
    </xf>
    <xf numFmtId="0" fontId="0" fillId="0" borderId="0">
      <alignment vertical="center"/>
    </xf>
    <xf numFmtId="0" fontId="49" fillId="7" borderId="0" applyNumberFormat="0" applyBorder="0" applyAlignment="0" applyProtection="0">
      <alignment vertical="center"/>
    </xf>
    <xf numFmtId="0" fontId="0" fillId="0" borderId="0">
      <alignment vertical="center"/>
    </xf>
    <xf numFmtId="0" fontId="49" fillId="7" borderId="0" applyNumberFormat="0" applyBorder="0" applyAlignment="0" applyProtection="0">
      <alignment vertical="center"/>
    </xf>
    <xf numFmtId="0" fontId="0" fillId="0" borderId="0"/>
    <xf numFmtId="0" fontId="49" fillId="7" borderId="0" applyNumberFormat="0" applyBorder="0" applyAlignment="0" applyProtection="0">
      <alignment vertical="center"/>
    </xf>
    <xf numFmtId="0" fontId="0" fillId="0" borderId="0">
      <alignment vertical="center"/>
    </xf>
    <xf numFmtId="0" fontId="0" fillId="0" borderId="0"/>
    <xf numFmtId="0" fontId="17" fillId="26" borderId="0" applyNumberFormat="0" applyBorder="0" applyAlignment="0" applyProtection="0">
      <alignment vertical="center"/>
    </xf>
    <xf numFmtId="0" fontId="0" fillId="0" borderId="0">
      <alignment vertical="center"/>
    </xf>
    <xf numFmtId="0" fontId="17" fillId="26" borderId="0" applyNumberFormat="0" applyBorder="0" applyAlignment="0" applyProtection="0">
      <alignment vertical="center"/>
    </xf>
    <xf numFmtId="0" fontId="0" fillId="0" borderId="0"/>
    <xf numFmtId="183"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183" fontId="0" fillId="0" borderId="0" applyFont="0" applyFill="0" applyBorder="0" applyAlignment="0" applyProtection="0">
      <alignment vertical="center"/>
    </xf>
    <xf numFmtId="0" fontId="0" fillId="0" borderId="0"/>
    <xf numFmtId="0" fontId="49" fillId="7" borderId="0" applyNumberFormat="0" applyBorder="0" applyAlignment="0" applyProtection="0">
      <alignment vertical="center"/>
    </xf>
    <xf numFmtId="0" fontId="0" fillId="0" borderId="0"/>
    <xf numFmtId="183" fontId="0" fillId="0" borderId="0" applyFont="0" applyFill="0" applyBorder="0" applyAlignment="0" applyProtection="0">
      <alignment vertical="center"/>
    </xf>
    <xf numFmtId="0" fontId="0" fillId="0" borderId="0"/>
    <xf numFmtId="0" fontId="0" fillId="0" borderId="0">
      <alignment vertical="center"/>
    </xf>
    <xf numFmtId="0" fontId="47" fillId="21" borderId="0" applyNumberFormat="0" applyBorder="0" applyAlignment="0" applyProtection="0">
      <alignment vertical="center"/>
    </xf>
    <xf numFmtId="0" fontId="17" fillId="15" borderId="0" applyNumberFormat="0" applyBorder="0" applyAlignment="0" applyProtection="0">
      <alignment vertical="center"/>
    </xf>
    <xf numFmtId="0" fontId="0" fillId="0" borderId="0">
      <alignment vertical="center"/>
    </xf>
    <xf numFmtId="0" fontId="17" fillId="24" borderId="0" applyNumberFormat="0" applyBorder="0" applyAlignment="0" applyProtection="0">
      <alignment vertical="center"/>
    </xf>
    <xf numFmtId="0" fontId="47" fillId="21" borderId="0" applyNumberFormat="0" applyBorder="0" applyAlignment="0" applyProtection="0">
      <alignment vertical="center"/>
    </xf>
    <xf numFmtId="0" fontId="17" fillId="15" borderId="0" applyNumberFormat="0" applyBorder="0" applyAlignment="0" applyProtection="0">
      <alignment vertical="center"/>
    </xf>
    <xf numFmtId="0" fontId="0" fillId="0" borderId="0"/>
    <xf numFmtId="0" fontId="49" fillId="7" borderId="0" applyNumberFormat="0" applyBorder="0" applyAlignment="0" applyProtection="0">
      <alignment vertical="center"/>
    </xf>
    <xf numFmtId="0" fontId="17" fillId="13" borderId="0" applyNumberFormat="0" applyBorder="0" applyAlignment="0" applyProtection="0">
      <alignment vertical="center"/>
    </xf>
    <xf numFmtId="0" fontId="47" fillId="21" borderId="0" applyNumberFormat="0" applyBorder="0" applyAlignment="0" applyProtection="0">
      <alignment vertical="center"/>
    </xf>
    <xf numFmtId="0" fontId="17" fillId="15" borderId="0" applyNumberFormat="0" applyBorder="0" applyAlignment="0" applyProtection="0">
      <alignment vertical="center"/>
    </xf>
    <xf numFmtId="0" fontId="0" fillId="0" borderId="0">
      <alignment vertical="center"/>
    </xf>
    <xf numFmtId="0" fontId="17" fillId="15" borderId="0" applyNumberFormat="0" applyBorder="0" applyAlignment="0" applyProtection="0">
      <alignment vertical="center"/>
    </xf>
    <xf numFmtId="0" fontId="0" fillId="0" borderId="0"/>
    <xf numFmtId="0" fontId="0" fillId="0" borderId="0">
      <alignment vertical="center"/>
    </xf>
    <xf numFmtId="0" fontId="64" fillId="21" borderId="0" applyNumberFormat="0" applyBorder="0" applyAlignment="0" applyProtection="0">
      <alignment vertical="center"/>
    </xf>
    <xf numFmtId="0" fontId="17" fillId="7"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64" fillId="21" borderId="0" applyNumberFormat="0" applyBorder="0" applyAlignment="0" applyProtection="0">
      <alignment vertical="center"/>
    </xf>
    <xf numFmtId="0" fontId="17" fillId="8" borderId="0" applyNumberFormat="0" applyBorder="0" applyAlignment="0" applyProtection="0">
      <alignment vertical="center"/>
    </xf>
    <xf numFmtId="0" fontId="0" fillId="0" borderId="0"/>
    <xf numFmtId="0" fontId="0" fillId="0" borderId="0">
      <alignment vertical="center"/>
    </xf>
    <xf numFmtId="0" fontId="17" fillId="23" borderId="0" applyNumberFormat="0" applyBorder="0" applyAlignment="0" applyProtection="0">
      <alignment vertical="center"/>
    </xf>
    <xf numFmtId="0" fontId="0" fillId="0" borderId="0"/>
    <xf numFmtId="0" fontId="0" fillId="0" borderId="0"/>
    <xf numFmtId="0" fontId="55" fillId="0" borderId="0" applyNumberFormat="0" applyFill="0" applyBorder="0" applyAlignment="0" applyProtection="0">
      <alignment vertical="center"/>
    </xf>
    <xf numFmtId="0" fontId="0" fillId="0" borderId="0">
      <alignment vertical="center"/>
    </xf>
    <xf numFmtId="0" fontId="55" fillId="0" borderId="0" applyNumberFormat="0" applyFill="0" applyBorder="0" applyAlignment="0" applyProtection="0">
      <alignment vertical="center"/>
    </xf>
    <xf numFmtId="0" fontId="0" fillId="0" borderId="0">
      <alignment vertical="center"/>
    </xf>
    <xf numFmtId="0" fontId="55" fillId="0" borderId="0" applyNumberFormat="0" applyFill="0" applyBorder="0" applyAlignment="0" applyProtection="0">
      <alignment vertical="center"/>
    </xf>
    <xf numFmtId="0" fontId="17" fillId="26" borderId="0" applyNumberFormat="0" applyBorder="0" applyAlignment="0" applyProtection="0">
      <alignment vertical="center"/>
    </xf>
    <xf numFmtId="0" fontId="0" fillId="0" borderId="0"/>
    <xf numFmtId="0" fontId="55" fillId="0" borderId="0" applyNumberFormat="0" applyFill="0" applyBorder="0" applyAlignment="0" applyProtection="0">
      <alignment vertical="center"/>
    </xf>
    <xf numFmtId="0" fontId="0" fillId="0" borderId="0">
      <alignment vertical="center"/>
    </xf>
    <xf numFmtId="0" fontId="0" fillId="0" borderId="0">
      <alignment vertical="center"/>
    </xf>
    <xf numFmtId="0" fontId="17" fillId="2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7" fillId="10" borderId="0" applyNumberFormat="0" applyBorder="0" applyAlignment="0" applyProtection="0">
      <alignment vertical="center"/>
    </xf>
    <xf numFmtId="0" fontId="0" fillId="0" borderId="0"/>
    <xf numFmtId="0" fontId="55" fillId="0" borderId="0" applyNumberFormat="0" applyFill="0" applyBorder="0" applyAlignment="0" applyProtection="0">
      <alignment vertical="center"/>
    </xf>
    <xf numFmtId="0" fontId="0" fillId="0" borderId="0">
      <alignment vertical="center"/>
    </xf>
    <xf numFmtId="0" fontId="55" fillId="0" borderId="0" applyNumberFormat="0" applyFill="0" applyBorder="0" applyAlignment="0" applyProtection="0">
      <alignment vertical="center"/>
    </xf>
    <xf numFmtId="0" fontId="0" fillId="0" borderId="0">
      <alignment vertical="center"/>
    </xf>
    <xf numFmtId="0" fontId="55" fillId="0" borderId="0" applyNumberFormat="0" applyFill="0" applyBorder="0" applyAlignment="0" applyProtection="0">
      <alignment vertical="center"/>
    </xf>
    <xf numFmtId="0" fontId="17" fillId="26" borderId="0" applyNumberFormat="0" applyBorder="0" applyAlignment="0" applyProtection="0">
      <alignment vertical="center"/>
    </xf>
    <xf numFmtId="0" fontId="0" fillId="0" borderId="0"/>
    <xf numFmtId="0" fontId="55" fillId="0" borderId="0" applyNumberFormat="0" applyFill="0" applyBorder="0" applyAlignment="0" applyProtection="0">
      <alignment vertical="center"/>
    </xf>
    <xf numFmtId="0" fontId="0" fillId="0" borderId="0">
      <alignment vertical="center"/>
    </xf>
    <xf numFmtId="0" fontId="17" fillId="26" borderId="0" applyNumberFormat="0" applyBorder="0" applyAlignment="0" applyProtection="0">
      <alignment vertical="center"/>
    </xf>
    <xf numFmtId="0" fontId="0" fillId="0" borderId="0"/>
    <xf numFmtId="0" fontId="0" fillId="0" borderId="0"/>
    <xf numFmtId="0" fontId="36" fillId="0" borderId="0"/>
    <xf numFmtId="0" fontId="73" fillId="0" borderId="0" applyNumberFormat="0" applyFill="0" applyBorder="0" applyAlignment="0" applyProtection="0">
      <alignment vertical="center"/>
    </xf>
    <xf numFmtId="0" fontId="0" fillId="0" borderId="0">
      <alignment vertical="center"/>
    </xf>
    <xf numFmtId="0" fontId="73" fillId="0" borderId="0" applyNumberFormat="0" applyFill="0" applyBorder="0" applyAlignment="0" applyProtection="0">
      <alignment vertical="center"/>
    </xf>
    <xf numFmtId="0" fontId="0" fillId="0" borderId="0">
      <alignment vertical="center"/>
    </xf>
    <xf numFmtId="0" fontId="17" fillId="26" borderId="0" applyNumberFormat="0" applyBorder="0" applyAlignment="0" applyProtection="0">
      <alignment vertical="center"/>
    </xf>
    <xf numFmtId="0" fontId="0" fillId="0" borderId="0"/>
    <xf numFmtId="0" fontId="17" fillId="4" borderId="0" applyNumberFormat="0" applyBorder="0" applyAlignment="0" applyProtection="0">
      <alignment vertical="center"/>
    </xf>
    <xf numFmtId="0" fontId="0" fillId="0" borderId="0">
      <alignment vertical="center"/>
    </xf>
    <xf numFmtId="183" fontId="0" fillId="0" borderId="0" applyFont="0" applyFill="0" applyBorder="0" applyAlignment="0" applyProtection="0"/>
    <xf numFmtId="0" fontId="0" fillId="0" borderId="0"/>
    <xf numFmtId="0" fontId="0" fillId="0" borderId="0">
      <alignment vertical="center"/>
    </xf>
    <xf numFmtId="0" fontId="0" fillId="0" borderId="0"/>
    <xf numFmtId="0" fontId="0" fillId="0" borderId="0"/>
    <xf numFmtId="183" fontId="0" fillId="0" borderId="0" applyFont="0" applyFill="0" applyBorder="0" applyAlignment="0" applyProtection="0">
      <alignment vertical="center"/>
    </xf>
    <xf numFmtId="0" fontId="0" fillId="0" borderId="0"/>
    <xf numFmtId="0" fontId="73" fillId="0" borderId="0" applyNumberFormat="0" applyFill="0" applyBorder="0" applyAlignment="0" applyProtection="0">
      <alignment vertical="center"/>
    </xf>
    <xf numFmtId="0" fontId="0" fillId="0" borderId="0">
      <alignment vertical="center"/>
    </xf>
    <xf numFmtId="0" fontId="0" fillId="0" borderId="0"/>
    <xf numFmtId="0" fontId="82" fillId="0" borderId="0" applyNumberFormat="0" applyFill="0" applyBorder="0" applyAlignment="0" applyProtection="0">
      <alignment vertical="center"/>
    </xf>
    <xf numFmtId="0" fontId="0" fillId="0" borderId="0">
      <alignment vertical="center"/>
    </xf>
    <xf numFmtId="0" fontId="0" fillId="0" borderId="0"/>
    <xf numFmtId="0" fontId="67" fillId="0" borderId="17" applyNumberFormat="0" applyFill="0" applyAlignment="0" applyProtection="0">
      <alignment vertical="center"/>
    </xf>
    <xf numFmtId="183" fontId="0" fillId="0" borderId="0" applyFont="0" applyFill="0" applyBorder="0" applyAlignment="0" applyProtection="0"/>
    <xf numFmtId="0" fontId="0" fillId="0" borderId="0">
      <alignment vertical="center"/>
    </xf>
    <xf numFmtId="0" fontId="0" fillId="0" borderId="0"/>
    <xf numFmtId="0" fontId="0" fillId="0" borderId="0"/>
    <xf numFmtId="0" fontId="0" fillId="0" borderId="0"/>
    <xf numFmtId="0" fontId="0" fillId="0" borderId="0">
      <alignment vertical="center"/>
    </xf>
    <xf numFmtId="0" fontId="69" fillId="0" borderId="0" applyNumberFormat="0" applyFill="0" applyBorder="0" applyAlignment="0" applyProtection="0">
      <alignment vertical="center"/>
    </xf>
    <xf numFmtId="0" fontId="0" fillId="0" borderId="0">
      <alignment vertical="center"/>
    </xf>
    <xf numFmtId="0" fontId="69" fillId="0" borderId="0" applyNumberFormat="0" applyFill="0" applyBorder="0" applyAlignment="0" applyProtection="0">
      <alignment vertical="center"/>
    </xf>
    <xf numFmtId="0" fontId="0" fillId="0" borderId="0"/>
    <xf numFmtId="0" fontId="69" fillId="0" borderId="0" applyNumberFormat="0" applyFill="0" applyBorder="0" applyAlignment="0" applyProtection="0">
      <alignment vertical="center"/>
    </xf>
    <xf numFmtId="0" fontId="0" fillId="0" borderId="0">
      <alignment vertical="center"/>
    </xf>
    <xf numFmtId="0" fontId="69" fillId="0" borderId="0" applyNumberFormat="0" applyFill="0" applyBorder="0" applyAlignment="0" applyProtection="0">
      <alignment vertical="center"/>
    </xf>
    <xf numFmtId="0" fontId="0" fillId="0" borderId="0"/>
    <xf numFmtId="0" fontId="69" fillId="0" borderId="0" applyNumberFormat="0" applyFill="0" applyBorder="0" applyAlignment="0" applyProtection="0">
      <alignment vertical="center"/>
    </xf>
    <xf numFmtId="0" fontId="0" fillId="0" borderId="0">
      <alignment vertical="center"/>
    </xf>
    <xf numFmtId="0" fontId="0" fillId="0" borderId="0"/>
    <xf numFmtId="0" fontId="53" fillId="8" borderId="0" applyNumberFormat="0" applyBorder="0" applyAlignment="0" applyProtection="0">
      <alignment vertical="center"/>
    </xf>
    <xf numFmtId="0" fontId="66" fillId="0" borderId="0" applyNumberFormat="0" applyFill="0" applyBorder="0" applyAlignment="0" applyProtection="0">
      <alignment vertical="center"/>
    </xf>
    <xf numFmtId="0" fontId="73" fillId="0" borderId="20" applyNumberFormat="0" applyFill="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49" fillId="7" borderId="0" applyNumberFormat="0" applyBorder="0" applyAlignment="0" applyProtection="0">
      <alignment vertical="center"/>
    </xf>
    <xf numFmtId="0" fontId="0" fillId="0" borderId="0">
      <alignment vertical="center"/>
    </xf>
    <xf numFmtId="0" fontId="49" fillId="7" borderId="0" applyNumberFormat="0" applyBorder="0" applyAlignment="0" applyProtection="0">
      <alignment vertical="center"/>
    </xf>
    <xf numFmtId="0" fontId="0" fillId="0" borderId="0"/>
    <xf numFmtId="0" fontId="53" fillId="8"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49" fillId="7"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50" fillId="10" borderId="11" applyNumberFormat="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183" fontId="0" fillId="0" borderId="0" applyFont="0" applyFill="0" applyBorder="0" applyAlignment="0" applyProtection="0">
      <alignment vertical="center"/>
    </xf>
    <xf numFmtId="0" fontId="0" fillId="0" borderId="0"/>
    <xf numFmtId="0" fontId="0" fillId="0" borderId="0">
      <alignment vertical="center"/>
    </xf>
    <xf numFmtId="0" fontId="17" fillId="0" borderId="0">
      <alignment vertical="center"/>
    </xf>
    <xf numFmtId="0" fontId="0" fillId="0" borderId="0"/>
    <xf numFmtId="0" fontId="17" fillId="2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43" fontId="0" fillId="0" borderId="0" applyFont="0" applyFill="0" applyBorder="0" applyAlignment="0" applyProtection="0">
      <alignment vertical="center"/>
    </xf>
    <xf numFmtId="0" fontId="17" fillId="0" borderId="0">
      <alignment vertical="center"/>
    </xf>
    <xf numFmtId="0" fontId="0" fillId="0" borderId="0"/>
    <xf numFmtId="0" fontId="0" fillId="0" borderId="0"/>
    <xf numFmtId="0" fontId="47" fillId="17" borderId="0" applyNumberFormat="0" applyBorder="0" applyAlignment="0" applyProtection="0">
      <alignment vertical="center"/>
    </xf>
    <xf numFmtId="0" fontId="0" fillId="0" borderId="0"/>
    <xf numFmtId="0" fontId="47" fillId="17" borderId="0" applyNumberFormat="0" applyBorder="0" applyAlignment="0" applyProtection="0">
      <alignment vertical="center"/>
    </xf>
    <xf numFmtId="0" fontId="17" fillId="20" borderId="0" applyNumberFormat="0" applyBorder="0" applyAlignment="0" applyProtection="0">
      <alignment vertical="center"/>
    </xf>
    <xf numFmtId="0" fontId="0" fillId="0" borderId="0"/>
    <xf numFmtId="0" fontId="64" fillId="28" borderId="0" applyNumberFormat="0" applyBorder="0" applyAlignment="0" applyProtection="0">
      <alignment vertical="center"/>
    </xf>
    <xf numFmtId="0" fontId="0" fillId="0" borderId="0">
      <alignment vertical="center"/>
    </xf>
    <xf numFmtId="0" fontId="83" fillId="0" borderId="14" applyNumberFormat="0" applyFill="0" applyAlignment="0" applyProtection="0">
      <alignment vertical="center"/>
    </xf>
    <xf numFmtId="183" fontId="0" fillId="0" borderId="0" applyFont="0" applyFill="0" applyBorder="0" applyAlignment="0" applyProtection="0">
      <alignment vertical="center"/>
    </xf>
    <xf numFmtId="0" fontId="0" fillId="0" borderId="0"/>
    <xf numFmtId="0" fontId="83" fillId="0" borderId="14" applyNumberFormat="0" applyFill="0" applyAlignment="0" applyProtection="0">
      <alignment vertical="center"/>
    </xf>
    <xf numFmtId="0" fontId="0" fillId="0" borderId="0">
      <alignment vertical="center"/>
    </xf>
    <xf numFmtId="0" fontId="83" fillId="0" borderId="14" applyNumberFormat="0" applyFill="0" applyAlignment="0" applyProtection="0">
      <alignment vertical="center"/>
    </xf>
    <xf numFmtId="0" fontId="47" fillId="17" borderId="0" applyNumberFormat="0" applyBorder="0" applyAlignment="0" applyProtection="0">
      <alignment vertical="center"/>
    </xf>
    <xf numFmtId="183" fontId="0" fillId="0" borderId="0" applyFont="0" applyFill="0" applyBorder="0" applyAlignment="0" applyProtection="0">
      <alignment vertical="center"/>
    </xf>
    <xf numFmtId="0" fontId="0" fillId="0" borderId="0"/>
    <xf numFmtId="0" fontId="0" fillId="0" borderId="0"/>
    <xf numFmtId="0" fontId="0" fillId="0" borderId="0"/>
    <xf numFmtId="0" fontId="60" fillId="4" borderId="11" applyNumberFormat="0" applyAlignment="0" applyProtection="0">
      <alignment vertical="center"/>
    </xf>
    <xf numFmtId="0" fontId="17" fillId="24" borderId="0" applyNumberFormat="0" applyBorder="0" applyAlignment="0" applyProtection="0">
      <alignment vertical="center"/>
    </xf>
    <xf numFmtId="0" fontId="47" fillId="16" borderId="0" applyNumberFormat="0" applyBorder="0" applyAlignment="0" applyProtection="0">
      <alignment vertical="center"/>
    </xf>
    <xf numFmtId="0" fontId="70" fillId="0" borderId="0"/>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64" fillId="13" borderId="0" applyNumberFormat="0" applyBorder="0" applyAlignment="0" applyProtection="0">
      <alignment vertical="center"/>
    </xf>
    <xf numFmtId="0" fontId="17" fillId="20"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60" fillId="13" borderId="11" applyNumberFormat="0" applyAlignment="0" applyProtection="0">
      <alignment vertical="center"/>
    </xf>
    <xf numFmtId="0" fontId="17" fillId="15"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0"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6" borderId="0" applyNumberFormat="0" applyBorder="0" applyAlignment="0" applyProtection="0">
      <alignment vertical="center"/>
    </xf>
    <xf numFmtId="0" fontId="17" fillId="15"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26" borderId="0" applyNumberFormat="0" applyBorder="0" applyAlignment="0" applyProtection="0">
      <alignment vertical="center"/>
    </xf>
    <xf numFmtId="0" fontId="17" fillId="4" borderId="0" applyNumberFormat="0" applyBorder="0" applyAlignment="0" applyProtection="0">
      <alignment vertical="center"/>
    </xf>
    <xf numFmtId="0" fontId="17" fillId="15"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47" fillId="21" borderId="0" applyNumberFormat="0" applyBorder="0" applyAlignment="0" applyProtection="0">
      <alignment vertical="center"/>
    </xf>
    <xf numFmtId="0" fontId="17" fillId="15" borderId="0" applyNumberFormat="0" applyBorder="0" applyAlignment="0" applyProtection="0">
      <alignment vertical="center"/>
    </xf>
    <xf numFmtId="0" fontId="47" fillId="21" borderId="0" applyNumberFormat="0" applyBorder="0" applyAlignment="0" applyProtection="0">
      <alignment vertical="center"/>
    </xf>
    <xf numFmtId="0" fontId="17" fillId="15" borderId="0" applyNumberFormat="0" applyBorder="0" applyAlignment="0" applyProtection="0">
      <alignment vertical="center"/>
    </xf>
    <xf numFmtId="0" fontId="47" fillId="21"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47" fillId="12" borderId="0" applyNumberFormat="0" applyBorder="0" applyAlignment="0" applyProtection="0">
      <alignment vertical="center"/>
    </xf>
    <xf numFmtId="0" fontId="17" fillId="15" borderId="0" applyNumberFormat="0" applyBorder="0" applyAlignment="0" applyProtection="0">
      <alignment vertical="center"/>
    </xf>
    <xf numFmtId="0" fontId="47" fillId="21"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0" fillId="0" borderId="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9" fontId="0" fillId="0" borderId="0" applyFont="0" applyFill="0" applyBorder="0" applyAlignment="0" applyProtection="0">
      <alignment vertical="center"/>
    </xf>
    <xf numFmtId="0" fontId="17" fillId="15" borderId="0" applyNumberFormat="0" applyBorder="0" applyAlignment="0" applyProtection="0">
      <alignment vertical="center"/>
    </xf>
    <xf numFmtId="0" fontId="47" fillId="14" borderId="0" applyNumberFormat="0" applyBorder="0" applyAlignment="0" applyProtection="0">
      <alignment vertical="center"/>
    </xf>
    <xf numFmtId="0" fontId="17" fillId="15" borderId="0" applyNumberFormat="0" applyBorder="0" applyAlignment="0" applyProtection="0">
      <alignment vertical="center"/>
    </xf>
    <xf numFmtId="0" fontId="47" fillId="14" borderId="0" applyNumberFormat="0" applyBorder="0" applyAlignment="0" applyProtection="0">
      <alignment vertical="center"/>
    </xf>
    <xf numFmtId="0" fontId="17" fillId="15" borderId="0" applyNumberFormat="0" applyBorder="0" applyAlignment="0" applyProtection="0">
      <alignment vertical="center"/>
    </xf>
    <xf numFmtId="0" fontId="0" fillId="0" borderId="0"/>
    <xf numFmtId="0" fontId="47" fillId="14" borderId="0" applyNumberFormat="0" applyBorder="0" applyAlignment="0" applyProtection="0">
      <alignment vertical="center"/>
    </xf>
    <xf numFmtId="0" fontId="17" fillId="15" borderId="0" applyNumberFormat="0" applyBorder="0" applyAlignment="0" applyProtection="0">
      <alignment vertical="center"/>
    </xf>
    <xf numFmtId="0" fontId="0" fillId="0" borderId="0"/>
    <xf numFmtId="0" fontId="17" fillId="15" borderId="0" applyNumberFormat="0" applyBorder="0" applyAlignment="0" applyProtection="0">
      <alignment vertical="center"/>
    </xf>
    <xf numFmtId="0" fontId="17" fillId="4" borderId="0" applyNumberFormat="0" applyBorder="0" applyAlignment="0" applyProtection="0">
      <alignment vertical="center"/>
    </xf>
    <xf numFmtId="0" fontId="17" fillId="15" borderId="0" applyNumberFormat="0" applyBorder="0" applyAlignment="0" applyProtection="0">
      <alignment vertical="center"/>
    </xf>
    <xf numFmtId="0" fontId="4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47" fillId="19" borderId="0" applyNumberFormat="0" applyBorder="0" applyAlignment="0" applyProtection="0">
      <alignment vertical="center"/>
    </xf>
    <xf numFmtId="0" fontId="17" fillId="15"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183" fontId="0" fillId="0" borderId="0" applyFont="0" applyFill="0" applyBorder="0" applyAlignment="0" applyProtection="0">
      <alignment vertical="center"/>
    </xf>
    <xf numFmtId="0" fontId="17" fillId="4" borderId="0" applyNumberFormat="0" applyBorder="0" applyAlignment="0" applyProtection="0">
      <alignment vertical="center"/>
    </xf>
    <xf numFmtId="0" fontId="17" fillId="7" borderId="0" applyNumberFormat="0" applyBorder="0" applyAlignment="0" applyProtection="0">
      <alignment vertical="center"/>
    </xf>
    <xf numFmtId="0" fontId="17" fillId="1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84" fillId="0" borderId="23" applyNumberFormat="0" applyFill="0" applyAlignment="0" applyProtection="0">
      <alignment vertical="center"/>
    </xf>
    <xf numFmtId="0" fontId="17" fillId="7" borderId="0" applyNumberFormat="0" applyBorder="0" applyAlignment="0" applyProtection="0">
      <alignment vertical="center"/>
    </xf>
    <xf numFmtId="0" fontId="64" fillId="1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10" borderId="0" applyNumberFormat="0" applyBorder="0" applyAlignment="0" applyProtection="0">
      <alignment vertical="center"/>
    </xf>
    <xf numFmtId="0" fontId="17" fillId="7" borderId="0" applyNumberFormat="0" applyBorder="0" applyAlignment="0" applyProtection="0">
      <alignment vertical="center"/>
    </xf>
    <xf numFmtId="0" fontId="0" fillId="0" borderId="0"/>
    <xf numFmtId="0" fontId="17" fillId="7" borderId="0" applyNumberFormat="0" applyBorder="0" applyAlignment="0" applyProtection="0">
      <alignment vertical="center"/>
    </xf>
    <xf numFmtId="0" fontId="52" fillId="11" borderId="12" applyNumberFormat="0" applyAlignment="0" applyProtection="0">
      <alignment vertical="center"/>
    </xf>
    <xf numFmtId="185" fontId="2" fillId="0" borderId="1">
      <alignment vertical="center"/>
      <protection locked="0"/>
    </xf>
    <xf numFmtId="0" fontId="17" fillId="7" borderId="0" applyNumberFormat="0" applyBorder="0" applyAlignment="0" applyProtection="0">
      <alignment vertical="center"/>
    </xf>
    <xf numFmtId="0" fontId="6" fillId="0" borderId="0"/>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47" fillId="6"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0" fillId="0" borderId="0"/>
    <xf numFmtId="0" fontId="17" fillId="7" borderId="0" applyNumberFormat="0" applyBorder="0" applyAlignment="0" applyProtection="0">
      <alignment vertical="center"/>
    </xf>
    <xf numFmtId="0" fontId="64" fillId="17"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7" borderId="0" applyNumberFormat="0" applyBorder="0" applyAlignment="0" applyProtection="0">
      <alignment vertical="center"/>
    </xf>
    <xf numFmtId="0" fontId="17" fillId="14"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7" borderId="0" applyNumberFormat="0" applyBorder="0" applyAlignment="0" applyProtection="0">
      <alignment vertical="center"/>
    </xf>
    <xf numFmtId="0" fontId="47" fillId="12" borderId="0" applyNumberFormat="0" applyBorder="0" applyAlignment="0" applyProtection="0">
      <alignment vertical="center"/>
    </xf>
    <xf numFmtId="0" fontId="17" fillId="10" borderId="0" applyNumberFormat="0" applyBorder="0" applyAlignment="0" applyProtection="0">
      <alignment vertical="center"/>
    </xf>
    <xf numFmtId="0" fontId="17" fillId="23" borderId="0" applyNumberFormat="0" applyBorder="0" applyAlignment="0" applyProtection="0">
      <alignment vertical="center"/>
    </xf>
    <xf numFmtId="0" fontId="64" fillId="21" borderId="0" applyNumberFormat="0" applyBorder="0" applyAlignment="0" applyProtection="0">
      <alignment vertical="center"/>
    </xf>
    <xf numFmtId="0" fontId="17" fillId="7" borderId="0" applyNumberFormat="0" applyBorder="0" applyAlignment="0" applyProtection="0">
      <alignment vertical="center"/>
    </xf>
    <xf numFmtId="0" fontId="6" fillId="0" borderId="0">
      <alignment vertical="center"/>
    </xf>
    <xf numFmtId="0" fontId="0" fillId="0" borderId="0"/>
    <xf numFmtId="0" fontId="64" fillId="21" borderId="0" applyNumberFormat="0" applyBorder="0" applyAlignment="0" applyProtection="0">
      <alignment vertical="center"/>
    </xf>
    <xf numFmtId="0" fontId="17" fillId="7" borderId="0" applyNumberFormat="0" applyBorder="0" applyAlignment="0" applyProtection="0">
      <alignment vertical="center"/>
    </xf>
    <xf numFmtId="0" fontId="64" fillId="21"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6" fillId="0" borderId="0">
      <alignment vertical="center"/>
    </xf>
    <xf numFmtId="0" fontId="0" fillId="0" borderId="0"/>
    <xf numFmtId="0" fontId="64" fillId="21"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6" fillId="0" borderId="0">
      <alignment vertical="center"/>
    </xf>
    <xf numFmtId="0" fontId="0" fillId="0" borderId="0"/>
    <xf numFmtId="0" fontId="17" fillId="7" borderId="0" applyNumberFormat="0" applyBorder="0" applyAlignment="0" applyProtection="0">
      <alignment vertical="center"/>
    </xf>
    <xf numFmtId="0" fontId="17" fillId="26" borderId="0" applyNumberFormat="0" applyBorder="0" applyAlignment="0" applyProtection="0">
      <alignment vertical="center"/>
    </xf>
    <xf numFmtId="0" fontId="17" fillId="7" borderId="0" applyNumberFormat="0" applyBorder="0" applyAlignment="0" applyProtection="0">
      <alignment vertical="center"/>
    </xf>
    <xf numFmtId="0" fontId="6" fillId="0" borderId="0">
      <alignment vertical="center"/>
    </xf>
    <xf numFmtId="0" fontId="6" fillId="0" borderId="0"/>
    <xf numFmtId="0" fontId="17" fillId="7" borderId="0" applyNumberFormat="0" applyBorder="0" applyAlignment="0" applyProtection="0">
      <alignment vertical="center"/>
    </xf>
    <xf numFmtId="0" fontId="0" fillId="0" borderId="0"/>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10"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47" fillId="21"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10" borderId="0" applyNumberFormat="0" applyBorder="0" applyAlignment="0" applyProtection="0">
      <alignment vertical="center"/>
    </xf>
    <xf numFmtId="0" fontId="64" fillId="1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47" fillId="12" borderId="0" applyNumberFormat="0" applyBorder="0" applyAlignment="0" applyProtection="0">
      <alignment vertical="center"/>
    </xf>
    <xf numFmtId="0" fontId="17" fillId="10" borderId="0" applyNumberFormat="0" applyBorder="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0" fillId="0" borderId="0"/>
    <xf numFmtId="0" fontId="17" fillId="13" borderId="0" applyNumberFormat="0" applyBorder="0" applyAlignment="0" applyProtection="0">
      <alignment vertical="center"/>
    </xf>
    <xf numFmtId="0" fontId="17" fillId="8" borderId="0" applyNumberFormat="0" applyBorder="0" applyAlignment="0" applyProtection="0">
      <alignment vertical="center"/>
    </xf>
    <xf numFmtId="0" fontId="0" fillId="0" borderId="0"/>
    <xf numFmtId="9" fontId="0" fillId="0" borderId="0" applyFont="0" applyFill="0" applyBorder="0" applyAlignment="0" applyProtection="0"/>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64" fillId="10" borderId="0" applyNumberFormat="0" applyBorder="0" applyAlignment="0" applyProtection="0">
      <alignment vertical="center"/>
    </xf>
    <xf numFmtId="0" fontId="17" fillId="8" borderId="0" applyNumberFormat="0" applyBorder="0" applyAlignment="0" applyProtection="0">
      <alignment vertical="center"/>
    </xf>
    <xf numFmtId="0" fontId="0" fillId="0" borderId="0"/>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0" fillId="0" borderId="0"/>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5" fillId="0" borderId="18" applyNumberFormat="0" applyFill="0" applyAlignment="0" applyProtection="0">
      <alignment vertical="center"/>
    </xf>
    <xf numFmtId="0" fontId="0" fillId="0" borderId="0">
      <alignment vertical="center"/>
    </xf>
    <xf numFmtId="0" fontId="17" fillId="9" borderId="0" applyNumberFormat="0" applyBorder="0" applyAlignment="0" applyProtection="0">
      <alignment vertical="center"/>
    </xf>
    <xf numFmtId="0" fontId="15" fillId="0" borderId="18" applyNumberFormat="0" applyFill="0" applyAlignment="0" applyProtection="0">
      <alignment vertical="center"/>
    </xf>
    <xf numFmtId="0" fontId="0" fillId="0" borderId="0"/>
    <xf numFmtId="0" fontId="17" fillId="9" borderId="0" applyNumberFormat="0" applyBorder="0" applyAlignment="0" applyProtection="0">
      <alignment vertical="center"/>
    </xf>
    <xf numFmtId="0" fontId="15" fillId="0" borderId="18" applyNumberFormat="0" applyFill="0" applyAlignment="0" applyProtection="0">
      <alignment vertical="center"/>
    </xf>
    <xf numFmtId="0" fontId="17" fillId="9" borderId="0" applyNumberFormat="0" applyBorder="0" applyAlignment="0" applyProtection="0">
      <alignment vertical="center"/>
    </xf>
    <xf numFmtId="0" fontId="15" fillId="0" borderId="18" applyNumberFormat="0" applyFill="0" applyAlignment="0" applyProtection="0">
      <alignment vertical="center"/>
    </xf>
    <xf numFmtId="0" fontId="17" fillId="9" borderId="0" applyNumberFormat="0" applyBorder="0" applyAlignment="0" applyProtection="0">
      <alignment vertical="center"/>
    </xf>
    <xf numFmtId="0" fontId="0" fillId="0" borderId="0">
      <alignment vertical="center"/>
    </xf>
    <xf numFmtId="0" fontId="0" fillId="0" borderId="0">
      <alignment vertical="center"/>
    </xf>
    <xf numFmtId="0" fontId="17" fillId="9" borderId="0" applyNumberFormat="0" applyBorder="0" applyAlignment="0" applyProtection="0">
      <alignment vertical="center"/>
    </xf>
    <xf numFmtId="0" fontId="15" fillId="0" borderId="24" applyNumberFormat="0" applyFill="0" applyAlignment="0" applyProtection="0">
      <alignment vertical="center"/>
    </xf>
    <xf numFmtId="0" fontId="0" fillId="0" borderId="0"/>
    <xf numFmtId="0" fontId="17" fillId="9" borderId="0" applyNumberFormat="0" applyBorder="0" applyAlignment="0" applyProtection="0">
      <alignment vertical="center"/>
    </xf>
    <xf numFmtId="0" fontId="15" fillId="0" borderId="24" applyNumberFormat="0" applyFill="0" applyAlignment="0" applyProtection="0">
      <alignment vertical="center"/>
    </xf>
    <xf numFmtId="0" fontId="17" fillId="0" borderId="0">
      <alignment vertical="center"/>
    </xf>
    <xf numFmtId="0" fontId="17" fillId="9" borderId="0" applyNumberFormat="0" applyBorder="0" applyAlignment="0" applyProtection="0">
      <alignment vertical="center"/>
    </xf>
    <xf numFmtId="0" fontId="15" fillId="0" borderId="24" applyNumberFormat="0" applyFill="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5" fillId="0" borderId="18" applyNumberFormat="0" applyFill="0" applyAlignment="0" applyProtection="0">
      <alignment vertical="center"/>
    </xf>
    <xf numFmtId="0" fontId="17" fillId="9" borderId="0" applyNumberFormat="0" applyBorder="0" applyAlignment="0" applyProtection="0">
      <alignment vertical="center"/>
    </xf>
    <xf numFmtId="0" fontId="48" fillId="0" borderId="0" applyNumberFormat="0" applyFill="0" applyBorder="0" applyAlignment="0" applyProtection="0">
      <alignment vertical="center"/>
    </xf>
    <xf numFmtId="0" fontId="49" fillId="7"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183" fontId="0" fillId="0" borderId="0" applyFont="0" applyFill="0" applyBorder="0" applyAlignment="0" applyProtection="0"/>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0" fillId="0" borderId="0">
      <alignment vertical="center"/>
    </xf>
    <xf numFmtId="0" fontId="64" fillId="21" borderId="0" applyNumberFormat="0" applyBorder="0" applyAlignment="0" applyProtection="0">
      <alignment vertical="center"/>
    </xf>
    <xf numFmtId="0" fontId="17" fillId="8" borderId="0" applyNumberFormat="0" applyBorder="0" applyAlignment="0" applyProtection="0">
      <alignment vertical="center"/>
    </xf>
    <xf numFmtId="0" fontId="0" fillId="0" borderId="0"/>
    <xf numFmtId="0" fontId="64" fillId="21" borderId="0" applyNumberFormat="0" applyBorder="0" applyAlignment="0" applyProtection="0">
      <alignment vertical="center"/>
    </xf>
    <xf numFmtId="0" fontId="17" fillId="8" borderId="0" applyNumberFormat="0" applyBorder="0" applyAlignment="0" applyProtection="0">
      <alignment vertical="center"/>
    </xf>
    <xf numFmtId="0" fontId="0" fillId="0" borderId="0">
      <alignment vertical="center"/>
    </xf>
    <xf numFmtId="9" fontId="17" fillId="0" borderId="0" applyFont="0" applyFill="0" applyBorder="0" applyAlignment="0" applyProtection="0">
      <alignment vertical="center"/>
    </xf>
    <xf numFmtId="0" fontId="17" fillId="8" borderId="0" applyNumberFormat="0" applyBorder="0" applyAlignment="0" applyProtection="0">
      <alignment vertical="center"/>
    </xf>
    <xf numFmtId="0" fontId="0" fillId="0" borderId="0"/>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0" fillId="0" borderId="0"/>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49" fillId="7" borderId="0" applyNumberFormat="0" applyBorder="0" applyAlignment="0" applyProtection="0">
      <alignment vertical="center"/>
    </xf>
    <xf numFmtId="0" fontId="17" fillId="8" borderId="0" applyNumberFormat="0" applyBorder="0" applyAlignment="0" applyProtection="0">
      <alignment vertical="center"/>
    </xf>
    <xf numFmtId="0" fontId="17" fillId="23" borderId="0" applyNumberFormat="0" applyBorder="0" applyAlignment="0" applyProtection="0">
      <alignment vertical="center"/>
    </xf>
    <xf numFmtId="0" fontId="17" fillId="8" borderId="0" applyNumberFormat="0" applyBorder="0" applyAlignment="0" applyProtection="0">
      <alignment vertical="center"/>
    </xf>
    <xf numFmtId="0" fontId="17" fillId="23" borderId="0" applyNumberFormat="0" applyBorder="0" applyAlignment="0" applyProtection="0">
      <alignment vertical="center"/>
    </xf>
    <xf numFmtId="0" fontId="17" fillId="8" borderId="0" applyNumberFormat="0" applyBorder="0" applyAlignment="0" applyProtection="0">
      <alignment vertical="center"/>
    </xf>
    <xf numFmtId="0" fontId="17" fillId="23"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7" fillId="8" borderId="0" applyNumberFormat="0" applyBorder="0" applyAlignment="0" applyProtection="0">
      <alignment vertical="center"/>
    </xf>
    <xf numFmtId="0" fontId="0" fillId="0" borderId="0"/>
    <xf numFmtId="0" fontId="17" fillId="8" borderId="0" applyNumberFormat="0" applyBorder="0" applyAlignment="0" applyProtection="0">
      <alignment vertical="center"/>
    </xf>
    <xf numFmtId="0" fontId="0" fillId="0" borderId="0">
      <alignment vertical="center"/>
    </xf>
    <xf numFmtId="0" fontId="0" fillId="0" borderId="0"/>
    <xf numFmtId="0" fontId="17" fillId="8" borderId="0" applyNumberFormat="0" applyBorder="0" applyAlignment="0" applyProtection="0">
      <alignment vertical="center"/>
    </xf>
    <xf numFmtId="0" fontId="36" fillId="0" borderId="0"/>
    <xf numFmtId="0" fontId="0"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4"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6" fillId="0" borderId="0"/>
    <xf numFmtId="0" fontId="17" fillId="8" borderId="0" applyNumberFormat="0" applyBorder="0" applyAlignment="0" applyProtection="0">
      <alignment vertical="center"/>
    </xf>
    <xf numFmtId="0" fontId="0" fillId="0" borderId="0">
      <alignment vertical="center"/>
    </xf>
    <xf numFmtId="0" fontId="17" fillId="8" borderId="0" applyNumberFormat="0" applyBorder="0" applyAlignment="0" applyProtection="0">
      <alignment vertical="center"/>
    </xf>
    <xf numFmtId="9" fontId="17" fillId="0" borderId="0" applyFont="0" applyFill="0" applyBorder="0" applyAlignment="0" applyProtection="0">
      <alignment vertical="center"/>
    </xf>
    <xf numFmtId="0" fontId="17" fillId="8" borderId="0" applyNumberFormat="0" applyBorder="0" applyAlignment="0" applyProtection="0">
      <alignment vertical="center"/>
    </xf>
    <xf numFmtId="0" fontId="54" fillId="0" borderId="0" applyNumberFormat="0" applyFill="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4" borderId="0" applyNumberFormat="0" applyBorder="0" applyAlignment="0" applyProtection="0">
      <alignment vertical="center"/>
    </xf>
    <xf numFmtId="0" fontId="17" fillId="8" borderId="0" applyNumberFormat="0" applyBorder="0" applyAlignment="0" applyProtection="0">
      <alignment vertical="center"/>
    </xf>
    <xf numFmtId="0" fontId="0" fillId="0" borderId="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47" fillId="12" borderId="0" applyNumberFormat="0" applyBorder="0" applyAlignment="0" applyProtection="0">
      <alignment vertical="center"/>
    </xf>
    <xf numFmtId="0" fontId="17" fillId="9" borderId="0" applyNumberFormat="0" applyBorder="0" applyAlignment="0" applyProtection="0">
      <alignment vertical="center"/>
    </xf>
    <xf numFmtId="0" fontId="53" fillId="8" borderId="0" applyNumberFormat="0" applyBorder="0" applyAlignment="0" applyProtection="0">
      <alignment vertical="center"/>
    </xf>
    <xf numFmtId="0" fontId="6" fillId="0" borderId="0"/>
    <xf numFmtId="0" fontId="69" fillId="0" borderId="0" applyNumberFormat="0" applyFill="0" applyBorder="0" applyAlignment="0" applyProtection="0">
      <alignment vertical="center"/>
    </xf>
    <xf numFmtId="0" fontId="17" fillId="23" borderId="0" applyNumberFormat="0" applyBorder="0" applyAlignment="0" applyProtection="0">
      <alignment vertical="center"/>
    </xf>
    <xf numFmtId="0" fontId="71" fillId="0" borderId="0" applyNumberFormat="0" applyFill="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6"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23" borderId="0" applyNumberFormat="0" applyBorder="0" applyAlignment="0" applyProtection="0">
      <alignment vertical="center"/>
    </xf>
    <xf numFmtId="0" fontId="15" fillId="0" borderId="18" applyNumberFormat="0" applyFill="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23" borderId="0" applyNumberFormat="0" applyBorder="0" applyAlignment="0" applyProtection="0">
      <alignment vertical="center"/>
    </xf>
    <xf numFmtId="0" fontId="17" fillId="4" borderId="0" applyNumberFormat="0" applyBorder="0" applyAlignment="0" applyProtection="0">
      <alignment vertical="center"/>
    </xf>
    <xf numFmtId="0" fontId="53" fillId="8" borderId="0" applyNumberFormat="0" applyBorder="0" applyAlignment="0" applyProtection="0">
      <alignment vertical="center"/>
    </xf>
    <xf numFmtId="0" fontId="73" fillId="0" borderId="20" applyNumberFormat="0" applyFill="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47" fillId="12" borderId="0" applyNumberFormat="0" applyBorder="0" applyAlignment="0" applyProtection="0">
      <alignment vertical="center"/>
    </xf>
    <xf numFmtId="0" fontId="17" fillId="4" borderId="0" applyNumberFormat="0" applyBorder="0" applyAlignment="0" applyProtection="0">
      <alignment vertical="center"/>
    </xf>
    <xf numFmtId="0" fontId="17" fillId="23" borderId="0" applyNumberFormat="0" applyBorder="0" applyAlignment="0" applyProtection="0">
      <alignment vertical="center"/>
    </xf>
    <xf numFmtId="0" fontId="17" fillId="0" borderId="0">
      <alignment vertical="center"/>
    </xf>
    <xf numFmtId="0" fontId="17" fillId="4" borderId="0" applyNumberFormat="0" applyBorder="0" applyAlignment="0" applyProtection="0">
      <alignment vertical="center"/>
    </xf>
    <xf numFmtId="0" fontId="17" fillId="23" borderId="0" applyNumberFormat="0" applyBorder="0" applyAlignment="0" applyProtection="0">
      <alignment vertical="center"/>
    </xf>
    <xf numFmtId="0" fontId="65" fillId="11" borderId="12" applyNumberFormat="0" applyAlignment="0" applyProtection="0">
      <alignment vertical="center"/>
    </xf>
    <xf numFmtId="0" fontId="6" fillId="0" borderId="0"/>
    <xf numFmtId="0" fontId="17" fillId="4" borderId="0" applyNumberFormat="0" applyBorder="0" applyAlignment="0" applyProtection="0">
      <alignment vertical="center"/>
    </xf>
    <xf numFmtId="0" fontId="71" fillId="0" borderId="0" applyNumberFormat="0" applyFill="0" applyBorder="0" applyAlignment="0" applyProtection="0">
      <alignment vertical="center"/>
    </xf>
    <xf numFmtId="0" fontId="64" fillId="21"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10"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53" fillId="8" borderId="0" applyNumberFormat="0" applyBorder="0" applyAlignment="0" applyProtection="0">
      <alignment vertical="center"/>
    </xf>
    <xf numFmtId="0" fontId="17" fillId="26" borderId="0" applyNumberFormat="0" applyBorder="0" applyAlignment="0" applyProtection="0">
      <alignment vertical="center"/>
    </xf>
    <xf numFmtId="0" fontId="17" fillId="23" borderId="0" applyNumberFormat="0" applyBorder="0" applyAlignment="0" applyProtection="0">
      <alignment vertical="center"/>
    </xf>
    <xf numFmtId="183" fontId="0" fillId="0" borderId="0" applyFont="0" applyFill="0" applyBorder="0" applyAlignment="0" applyProtection="0">
      <alignment vertical="center"/>
    </xf>
    <xf numFmtId="0" fontId="0" fillId="0" borderId="0"/>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0" fillId="0" borderId="0"/>
    <xf numFmtId="0" fontId="17" fillId="23" borderId="0" applyNumberFormat="0" applyBorder="0" applyAlignment="0" applyProtection="0">
      <alignment vertical="center"/>
    </xf>
    <xf numFmtId="0" fontId="71" fillId="0" borderId="0" applyNumberFormat="0" applyFill="0" applyBorder="0" applyAlignment="0" applyProtection="0">
      <alignment vertical="center"/>
    </xf>
    <xf numFmtId="0" fontId="17" fillId="23" borderId="0" applyNumberFormat="0" applyBorder="0" applyAlignment="0" applyProtection="0">
      <alignment vertical="center"/>
    </xf>
    <xf numFmtId="0" fontId="17" fillId="10" borderId="0" applyNumberFormat="0" applyBorder="0" applyAlignment="0" applyProtection="0">
      <alignment vertical="center"/>
    </xf>
    <xf numFmtId="0" fontId="17" fillId="23" borderId="0" applyNumberFormat="0" applyBorder="0" applyAlignment="0" applyProtection="0">
      <alignment vertical="center"/>
    </xf>
    <xf numFmtId="0" fontId="17" fillId="10"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10" borderId="0" applyNumberFormat="0" applyBorder="0" applyAlignment="0" applyProtection="0">
      <alignment vertical="center"/>
    </xf>
    <xf numFmtId="0" fontId="17" fillId="23" borderId="0" applyNumberFormat="0" applyBorder="0" applyAlignment="0" applyProtection="0">
      <alignment vertical="center"/>
    </xf>
    <xf numFmtId="183" fontId="0" fillId="0" borderId="0" applyFont="0" applyFill="0" applyBorder="0" applyAlignment="0" applyProtection="0"/>
    <xf numFmtId="0" fontId="17" fillId="23"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47" fillId="12"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23" borderId="0" applyNumberFormat="0" applyBorder="0" applyAlignment="0" applyProtection="0">
      <alignment vertical="center"/>
    </xf>
    <xf numFmtId="0" fontId="17" fillId="4" borderId="0" applyNumberFormat="0" applyBorder="0" applyAlignment="0" applyProtection="0">
      <alignment vertical="center"/>
    </xf>
    <xf numFmtId="0" fontId="6" fillId="0" borderId="0">
      <alignment vertical="center"/>
    </xf>
    <xf numFmtId="0" fontId="71" fillId="0" borderId="0" applyNumberFormat="0" applyFill="0" applyBorder="0" applyAlignment="0" applyProtection="0">
      <alignment vertical="center"/>
    </xf>
    <xf numFmtId="0" fontId="17" fillId="24" borderId="0" applyNumberFormat="0" applyBorder="0" applyAlignment="0" applyProtection="0">
      <alignment vertical="center"/>
    </xf>
    <xf numFmtId="0" fontId="17" fillId="10" borderId="0" applyNumberFormat="0" applyBorder="0" applyAlignment="0" applyProtection="0">
      <alignment vertical="center"/>
    </xf>
    <xf numFmtId="0" fontId="17" fillId="24" borderId="0" applyNumberFormat="0" applyBorder="0" applyAlignment="0" applyProtection="0">
      <alignment vertical="center"/>
    </xf>
    <xf numFmtId="0" fontId="17" fillId="6" borderId="0" applyNumberFormat="0" applyBorder="0" applyAlignment="0" applyProtection="0">
      <alignment vertical="center"/>
    </xf>
    <xf numFmtId="0" fontId="0" fillId="0" borderId="0">
      <alignment vertical="center"/>
    </xf>
    <xf numFmtId="0" fontId="17" fillId="24" borderId="0" applyNumberFormat="0" applyBorder="0" applyAlignment="0" applyProtection="0">
      <alignment vertical="center"/>
    </xf>
    <xf numFmtId="0" fontId="17" fillId="13" borderId="0" applyNumberFormat="0" applyBorder="0" applyAlignment="0" applyProtection="0">
      <alignment vertical="center"/>
    </xf>
    <xf numFmtId="0" fontId="17" fillId="6" borderId="0" applyNumberFormat="0" applyBorder="0" applyAlignment="0" applyProtection="0">
      <alignment vertical="center"/>
    </xf>
    <xf numFmtId="0" fontId="0" fillId="0" borderId="0"/>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183" fontId="0" fillId="0" borderId="0" applyFont="0" applyFill="0" applyBorder="0" applyAlignment="0" applyProtection="0"/>
    <xf numFmtId="0" fontId="17" fillId="6" borderId="0" applyNumberFormat="0" applyBorder="0" applyAlignment="0" applyProtection="0">
      <alignment vertical="center"/>
    </xf>
    <xf numFmtId="0" fontId="0" fillId="0" borderId="0"/>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59" fillId="0" borderId="13" applyNumberFormat="0" applyFill="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18" borderId="0" applyNumberFormat="0" applyBorder="0" applyAlignment="0" applyProtection="0">
      <alignment vertical="center"/>
    </xf>
    <xf numFmtId="0" fontId="17" fillId="24" borderId="0" applyNumberFormat="0" applyBorder="0" applyAlignment="0" applyProtection="0">
      <alignment vertical="center"/>
    </xf>
    <xf numFmtId="183" fontId="0" fillId="0" borderId="0" applyFont="0" applyFill="0" applyBorder="0" applyAlignment="0" applyProtection="0"/>
    <xf numFmtId="0" fontId="17" fillId="1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13"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183" fontId="0" fillId="0" borderId="0" applyFont="0" applyFill="0" applyBorder="0" applyAlignment="0" applyProtection="0"/>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0" borderId="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64" fillId="17"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0" borderId="0">
      <alignment vertical="center"/>
    </xf>
    <xf numFmtId="1" fontId="70" fillId="0" borderId="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18"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0" fillId="0" borderId="0"/>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10" borderId="0" applyNumberFormat="0" applyBorder="0" applyAlignment="0" applyProtection="0">
      <alignment vertical="center"/>
    </xf>
    <xf numFmtId="0" fontId="47" fillId="22" borderId="0" applyNumberFormat="0" applyBorder="0" applyAlignment="0" applyProtection="0">
      <alignment vertical="center"/>
    </xf>
    <xf numFmtId="0" fontId="17" fillId="24" borderId="0" applyNumberFormat="0" applyBorder="0" applyAlignment="0" applyProtection="0">
      <alignment vertical="center"/>
    </xf>
    <xf numFmtId="0" fontId="2" fillId="0" borderId="1">
      <alignment horizontal="distributed" vertical="center" wrapText="1"/>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47" fillId="22"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10" borderId="0" applyNumberFormat="0" applyBorder="0" applyAlignment="0" applyProtection="0">
      <alignment vertical="center"/>
    </xf>
    <xf numFmtId="0" fontId="17" fillId="24" borderId="0" applyNumberFormat="0" applyBorder="0" applyAlignment="0" applyProtection="0">
      <alignment vertical="center"/>
    </xf>
    <xf numFmtId="0" fontId="6" fillId="0" borderId="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0" fillId="0" borderId="0">
      <alignment vertical="center"/>
    </xf>
    <xf numFmtId="0" fontId="17" fillId="10" borderId="0" applyNumberFormat="0" applyBorder="0" applyAlignment="0" applyProtection="0">
      <alignment vertical="center"/>
    </xf>
    <xf numFmtId="9" fontId="0" fillId="0" borderId="0" applyFont="0" applyFill="0" applyBorder="0" applyAlignment="0" applyProtection="0"/>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0" fillId="0" borderId="0"/>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37" fontId="85" fillId="0" borderId="0">
      <alignment vertical="center"/>
    </xf>
    <xf numFmtId="0" fontId="17" fillId="10" borderId="0" applyNumberFormat="0" applyBorder="0" applyAlignment="0" applyProtection="0">
      <alignment vertical="center"/>
    </xf>
    <xf numFmtId="37" fontId="85" fillId="0" borderId="0"/>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5" fillId="0" borderId="24" applyNumberFormat="0" applyFill="0" applyAlignment="0" applyProtection="0">
      <alignment vertical="center"/>
    </xf>
    <xf numFmtId="183" fontId="0" fillId="0" borderId="0" applyFon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47" fillId="1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26"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4" borderId="0" applyNumberFormat="0" applyBorder="0" applyAlignment="0" applyProtection="0">
      <alignment vertical="center"/>
    </xf>
    <xf numFmtId="0" fontId="17" fillId="10" borderId="0" applyNumberFormat="0" applyBorder="0" applyAlignment="0" applyProtection="0">
      <alignment vertical="center"/>
    </xf>
    <xf numFmtId="0" fontId="17" fillId="14" borderId="0" applyNumberFormat="0" applyBorder="0" applyAlignment="0" applyProtection="0">
      <alignment vertical="center"/>
    </xf>
    <xf numFmtId="0" fontId="17" fillId="10" borderId="0" applyNumberFormat="0" applyBorder="0" applyAlignment="0" applyProtection="0">
      <alignment vertical="center"/>
    </xf>
    <xf numFmtId="0" fontId="17" fillId="14" borderId="0" applyNumberFormat="0" applyBorder="0" applyAlignment="0" applyProtection="0">
      <alignment vertical="center"/>
    </xf>
    <xf numFmtId="0" fontId="60" fillId="13" borderId="11" applyNumberFormat="0" applyAlignment="0" applyProtection="0">
      <alignment vertical="center"/>
    </xf>
    <xf numFmtId="0" fontId="17" fillId="15" borderId="0" applyNumberFormat="0" applyBorder="0" applyAlignment="0" applyProtection="0">
      <alignment vertical="center"/>
    </xf>
    <xf numFmtId="0" fontId="60" fillId="13" borderId="11" applyNumberFormat="0" applyAlignment="0" applyProtection="0">
      <alignment vertical="center"/>
    </xf>
    <xf numFmtId="0" fontId="83" fillId="0" borderId="14" applyNumberFormat="0" applyFill="0" applyAlignment="0" applyProtection="0">
      <alignment vertical="center"/>
    </xf>
    <xf numFmtId="0" fontId="17" fillId="24" borderId="0" applyNumberFormat="0" applyBorder="0" applyAlignment="0" applyProtection="0">
      <alignment vertical="center"/>
    </xf>
    <xf numFmtId="0" fontId="60" fillId="13" borderId="11" applyNumberFormat="0" applyAlignment="0" applyProtection="0">
      <alignment vertical="center"/>
    </xf>
    <xf numFmtId="0" fontId="17" fillId="7" borderId="0" applyNumberFormat="0" applyBorder="0" applyAlignment="0" applyProtection="0">
      <alignment vertical="center"/>
    </xf>
    <xf numFmtId="0" fontId="60" fillId="13" borderId="11" applyNumberFormat="0" applyAlignment="0" applyProtection="0">
      <alignment vertical="center"/>
    </xf>
    <xf numFmtId="0" fontId="17" fillId="10" borderId="0" applyNumberFormat="0" applyBorder="0" applyAlignment="0" applyProtection="0">
      <alignment vertical="center"/>
    </xf>
    <xf numFmtId="0" fontId="60" fillId="13" borderId="11" applyNumberFormat="0" applyAlignment="0" applyProtection="0">
      <alignment vertical="center"/>
    </xf>
    <xf numFmtId="0" fontId="86" fillId="0" borderId="0" applyNumberFormat="0" applyFill="0" applyBorder="0" applyAlignment="0" applyProtection="0">
      <alignment vertical="top"/>
      <protection locked="0"/>
    </xf>
    <xf numFmtId="0" fontId="64" fillId="18" borderId="0" applyNumberFormat="0" applyBorder="0" applyAlignment="0" applyProtection="0">
      <alignment vertical="center"/>
    </xf>
    <xf numFmtId="0" fontId="17" fillId="8" borderId="0" applyNumberFormat="0" applyBorder="0" applyAlignment="0" applyProtection="0">
      <alignment vertical="center"/>
    </xf>
    <xf numFmtId="0" fontId="60" fillId="13" borderId="11" applyNumberFormat="0" applyAlignment="0" applyProtection="0">
      <alignment vertical="center"/>
    </xf>
    <xf numFmtId="0" fontId="64" fillId="18" borderId="0" applyNumberFormat="0" applyBorder="0" applyAlignment="0" applyProtection="0">
      <alignment vertical="center"/>
    </xf>
    <xf numFmtId="0" fontId="17" fillId="4" borderId="0" applyNumberFormat="0" applyBorder="0" applyAlignment="0" applyProtection="0">
      <alignment vertical="center"/>
    </xf>
    <xf numFmtId="0" fontId="60" fillId="4" borderId="11" applyNumberFormat="0" applyAlignment="0" applyProtection="0">
      <alignment vertical="center"/>
    </xf>
    <xf numFmtId="0" fontId="17" fillId="9" borderId="0" applyNumberFormat="0" applyBorder="0" applyAlignment="0" applyProtection="0">
      <alignment vertical="center"/>
    </xf>
    <xf numFmtId="190" fontId="80" fillId="0" borderId="0">
      <alignment vertical="center"/>
    </xf>
    <xf numFmtId="0" fontId="60" fillId="4" borderId="11" applyNumberFormat="0" applyAlignment="0" applyProtection="0">
      <alignment vertical="center"/>
    </xf>
    <xf numFmtId="0" fontId="17" fillId="15" borderId="0" applyNumberFormat="0" applyBorder="0" applyAlignment="0" applyProtection="0">
      <alignment vertical="center"/>
    </xf>
    <xf numFmtId="0" fontId="60" fillId="13" borderId="11" applyNumberFormat="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26" borderId="0" applyNumberFormat="0" applyBorder="0" applyAlignment="0" applyProtection="0">
      <alignment vertical="center"/>
    </xf>
    <xf numFmtId="183" fontId="0" fillId="0" borderId="0" applyFont="0" applyFill="0" applyBorder="0" applyAlignment="0" applyProtection="0">
      <alignment vertical="center"/>
    </xf>
    <xf numFmtId="0" fontId="64" fillId="6" borderId="0" applyNumberFormat="0" applyBorder="0" applyAlignment="0" applyProtection="0">
      <alignment vertical="center"/>
    </xf>
    <xf numFmtId="0" fontId="17" fillId="26" borderId="0" applyNumberFormat="0" applyBorder="0" applyAlignment="0" applyProtection="0">
      <alignment vertical="center"/>
    </xf>
    <xf numFmtId="183" fontId="0" fillId="0" borderId="0" applyFont="0" applyFill="0" applyBorder="0" applyAlignment="0" applyProtection="0"/>
    <xf numFmtId="0" fontId="17" fillId="26" borderId="0" applyNumberFormat="0" applyBorder="0" applyAlignment="0" applyProtection="0">
      <alignment vertical="center"/>
    </xf>
    <xf numFmtId="0" fontId="15" fillId="0" borderId="24" applyNumberFormat="0" applyFill="0" applyAlignment="0" applyProtection="0">
      <alignment vertical="center"/>
    </xf>
    <xf numFmtId="0" fontId="17" fillId="26" borderId="0" applyNumberFormat="0" applyBorder="0" applyAlignment="0" applyProtection="0">
      <alignment vertical="center"/>
    </xf>
    <xf numFmtId="0" fontId="67" fillId="0" borderId="17" applyNumberFormat="0" applyFill="0" applyAlignment="0" applyProtection="0">
      <alignment vertical="center"/>
    </xf>
    <xf numFmtId="0" fontId="15" fillId="0" borderId="24" applyNumberFormat="0" applyFill="0" applyAlignment="0" applyProtection="0">
      <alignment vertical="center"/>
    </xf>
    <xf numFmtId="183" fontId="0" fillId="0" borderId="0" applyFont="0" applyFill="0" applyBorder="0" applyAlignment="0" applyProtection="0">
      <alignment vertical="center"/>
    </xf>
    <xf numFmtId="0" fontId="17" fillId="26" borderId="0" applyNumberFormat="0" applyBorder="0" applyAlignment="0" applyProtection="0">
      <alignment vertical="center"/>
    </xf>
    <xf numFmtId="0" fontId="15" fillId="0" borderId="24" applyNumberFormat="0" applyFill="0" applyAlignment="0" applyProtection="0">
      <alignment vertical="center"/>
    </xf>
    <xf numFmtId="0" fontId="17" fillId="26" borderId="0" applyNumberFormat="0" applyBorder="0" applyAlignment="0" applyProtection="0">
      <alignment vertical="center"/>
    </xf>
    <xf numFmtId="0" fontId="55" fillId="0" borderId="0" applyNumberFormat="0" applyFill="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5" fillId="0" borderId="18" applyNumberFormat="0" applyFill="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183" fontId="0" fillId="0" borderId="0" applyFont="0" applyFill="0" applyBorder="0" applyAlignment="0" applyProtection="0">
      <alignment vertical="center"/>
    </xf>
    <xf numFmtId="0" fontId="17" fillId="13" borderId="0" applyNumberFormat="0" applyBorder="0" applyAlignment="0" applyProtection="0">
      <alignment vertical="center"/>
    </xf>
    <xf numFmtId="183" fontId="0" fillId="0" borderId="0" applyFont="0" applyFill="0" applyBorder="0" applyAlignment="0" applyProtection="0"/>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183" fontId="0" fillId="0" borderId="0" applyFont="0" applyFill="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26" borderId="0" applyNumberFormat="0" applyBorder="0" applyAlignment="0" applyProtection="0">
      <alignment vertical="center"/>
    </xf>
    <xf numFmtId="0" fontId="17" fillId="13" borderId="0" applyNumberFormat="0" applyBorder="0" applyAlignment="0" applyProtection="0">
      <alignment vertical="center"/>
    </xf>
    <xf numFmtId="183" fontId="0" fillId="0" borderId="0" applyFont="0" applyFill="0" applyBorder="0" applyAlignment="0" applyProtection="0"/>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26" borderId="0" applyNumberFormat="0" applyBorder="0" applyAlignment="0" applyProtection="0">
      <alignment vertical="center"/>
    </xf>
    <xf numFmtId="0" fontId="59" fillId="0" borderId="13" applyNumberFormat="0" applyFill="0" applyAlignment="0" applyProtection="0">
      <alignment vertical="center"/>
    </xf>
    <xf numFmtId="0" fontId="17" fillId="13" borderId="0" applyNumberFormat="0" applyBorder="0" applyAlignment="0" applyProtection="0">
      <alignment vertical="center"/>
    </xf>
    <xf numFmtId="43" fontId="0" fillId="0" borderId="0" applyFont="0" applyFill="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0" fillId="0" borderId="0">
      <alignment vertical="center"/>
    </xf>
    <xf numFmtId="0" fontId="17" fillId="26" borderId="0" applyNumberFormat="0" applyBorder="0" applyAlignment="0" applyProtection="0">
      <alignment vertical="center"/>
    </xf>
    <xf numFmtId="0" fontId="0" fillId="0" borderId="0">
      <alignment vertical="center"/>
    </xf>
    <xf numFmtId="0" fontId="17" fillId="26" borderId="0" applyNumberFormat="0" applyBorder="0" applyAlignment="0" applyProtection="0">
      <alignment vertical="center"/>
    </xf>
    <xf numFmtId="0" fontId="0" fillId="0" borderId="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0" fillId="0" borderId="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60" fillId="4" borderId="11" applyNumberFormat="0" applyAlignment="0" applyProtection="0">
      <alignment vertical="center"/>
    </xf>
    <xf numFmtId="0" fontId="17" fillId="0" borderId="0"/>
    <xf numFmtId="0" fontId="17" fillId="26" borderId="0" applyNumberFormat="0" applyBorder="0" applyAlignment="0" applyProtection="0">
      <alignment vertical="center"/>
    </xf>
    <xf numFmtId="0" fontId="0" fillId="0" borderId="0">
      <alignment vertical="center"/>
    </xf>
    <xf numFmtId="0" fontId="17" fillId="26" borderId="0" applyNumberFormat="0" applyBorder="0" applyAlignment="0" applyProtection="0">
      <alignment vertical="center"/>
    </xf>
    <xf numFmtId="0" fontId="0" fillId="0" borderId="0">
      <alignment vertical="center"/>
    </xf>
    <xf numFmtId="0" fontId="47" fillId="12" borderId="0" applyNumberFormat="0" applyBorder="0" applyAlignment="0" applyProtection="0">
      <alignment vertical="center"/>
    </xf>
    <xf numFmtId="0" fontId="17" fillId="26" borderId="0" applyNumberFormat="0" applyBorder="0" applyAlignment="0" applyProtection="0">
      <alignment vertical="center"/>
    </xf>
    <xf numFmtId="0" fontId="0" fillId="0" borderId="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10" borderId="0" applyNumberFormat="0" applyBorder="0" applyAlignment="0" applyProtection="0">
      <alignment vertical="center"/>
    </xf>
    <xf numFmtId="0" fontId="0" fillId="0" borderId="0">
      <alignment vertical="center"/>
    </xf>
    <xf numFmtId="0" fontId="17" fillId="26" borderId="0" applyNumberFormat="0" applyBorder="0" applyAlignment="0" applyProtection="0">
      <alignment vertical="center"/>
    </xf>
    <xf numFmtId="0" fontId="0" fillId="0" borderId="0">
      <alignment vertical="center"/>
    </xf>
    <xf numFmtId="0" fontId="17" fillId="26" borderId="0" applyNumberFormat="0" applyBorder="0" applyAlignment="0" applyProtection="0">
      <alignment vertical="center"/>
    </xf>
    <xf numFmtId="0" fontId="0" fillId="0" borderId="0"/>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0" borderId="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48" fillId="0" borderId="0" applyNumberFormat="0" applyFill="0" applyBorder="0" applyAlignment="0" applyProtection="0">
      <alignment vertical="center"/>
    </xf>
    <xf numFmtId="0" fontId="17" fillId="26" borderId="0" applyNumberFormat="0" applyBorder="0" applyAlignment="0" applyProtection="0">
      <alignment vertical="center"/>
    </xf>
    <xf numFmtId="0" fontId="49" fillId="7" borderId="0" applyNumberFormat="0" applyBorder="0" applyAlignment="0" applyProtection="0">
      <alignment vertical="center"/>
    </xf>
    <xf numFmtId="0" fontId="51" fillId="0" borderId="0"/>
    <xf numFmtId="0" fontId="17" fillId="13"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0" fillId="0" borderId="0"/>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0" fillId="0" borderId="0"/>
    <xf numFmtId="0" fontId="17" fillId="26" borderId="0" applyNumberFormat="0" applyBorder="0" applyAlignment="0" applyProtection="0">
      <alignment vertical="center"/>
    </xf>
    <xf numFmtId="0" fontId="17" fillId="13" borderId="0" applyNumberFormat="0" applyBorder="0" applyAlignment="0" applyProtection="0">
      <alignment vertical="center"/>
    </xf>
    <xf numFmtId="0" fontId="17" fillId="6" borderId="0" applyNumberFormat="0" applyBorder="0" applyAlignment="0" applyProtection="0">
      <alignment vertical="center"/>
    </xf>
    <xf numFmtId="183" fontId="0" fillId="0" borderId="0" applyFont="0" applyFill="0" applyBorder="0" applyAlignment="0" applyProtection="0">
      <alignment vertical="center"/>
    </xf>
    <xf numFmtId="0" fontId="64" fillId="6" borderId="0" applyNumberFormat="0" applyBorder="0" applyAlignment="0" applyProtection="0">
      <alignment vertical="center"/>
    </xf>
    <xf numFmtId="0" fontId="64" fillId="18" borderId="0" applyNumberFormat="0" applyBorder="0" applyAlignment="0" applyProtection="0">
      <alignment vertical="center"/>
    </xf>
    <xf numFmtId="0" fontId="17" fillId="6" borderId="0" applyNumberFormat="0" applyBorder="0" applyAlignment="0" applyProtection="0">
      <alignment vertical="center"/>
    </xf>
    <xf numFmtId="183" fontId="0" fillId="0" borderId="0" applyFont="0" applyFill="0" applyBorder="0" applyAlignment="0" applyProtection="0"/>
    <xf numFmtId="0" fontId="0" fillId="0" borderId="0">
      <alignment vertical="center"/>
    </xf>
    <xf numFmtId="0" fontId="0" fillId="0" borderId="0"/>
    <xf numFmtId="0" fontId="17" fillId="6" borderId="0" applyNumberFormat="0" applyBorder="0" applyAlignment="0" applyProtection="0">
      <alignment vertical="center"/>
    </xf>
    <xf numFmtId="0" fontId="0" fillId="0" borderId="0">
      <alignment vertical="center"/>
    </xf>
    <xf numFmtId="0" fontId="0" fillId="0" borderId="0"/>
    <xf numFmtId="0" fontId="17" fillId="6" borderId="0" applyNumberFormat="0" applyBorder="0" applyAlignment="0" applyProtection="0">
      <alignment vertical="center"/>
    </xf>
    <xf numFmtId="0" fontId="0" fillId="0" borderId="0">
      <alignment vertical="center"/>
    </xf>
    <xf numFmtId="0" fontId="17" fillId="6" borderId="0" applyNumberFormat="0" applyBorder="0" applyAlignment="0" applyProtection="0">
      <alignment vertical="center"/>
    </xf>
    <xf numFmtId="0" fontId="0" fillId="0" borderId="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0" fillId="0" borderId="0"/>
    <xf numFmtId="0" fontId="59" fillId="0" borderId="13" applyNumberFormat="0" applyFill="0" applyAlignment="0" applyProtection="0">
      <alignment vertical="center"/>
    </xf>
    <xf numFmtId="0" fontId="17" fillId="6" borderId="0" applyNumberFormat="0" applyBorder="0" applyAlignment="0" applyProtection="0">
      <alignment vertical="center"/>
    </xf>
    <xf numFmtId="0" fontId="0" fillId="0" borderId="0">
      <alignment vertical="center"/>
    </xf>
    <xf numFmtId="0" fontId="17" fillId="6" borderId="0" applyNumberFormat="0" applyBorder="0" applyAlignment="0" applyProtection="0">
      <alignment vertical="center"/>
    </xf>
    <xf numFmtId="0" fontId="60" fillId="13" borderId="11" applyNumberFormat="0" applyAlignment="0" applyProtection="0">
      <alignment vertical="center"/>
    </xf>
    <xf numFmtId="0" fontId="17" fillId="6" borderId="0" applyNumberFormat="0" applyBorder="0" applyAlignment="0" applyProtection="0">
      <alignment vertical="center"/>
    </xf>
    <xf numFmtId="183" fontId="0" fillId="0" borderId="0" applyFont="0" applyFill="0" applyBorder="0" applyAlignment="0" applyProtection="0">
      <alignment vertical="center"/>
    </xf>
    <xf numFmtId="0" fontId="17" fillId="6" borderId="0" applyNumberFormat="0" applyBorder="0" applyAlignment="0" applyProtection="0">
      <alignment vertical="center"/>
    </xf>
    <xf numFmtId="183" fontId="0" fillId="0" borderId="0" applyFont="0" applyFill="0" applyBorder="0" applyAlignment="0" applyProtection="0"/>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6" fillId="0" borderId="0"/>
    <xf numFmtId="0" fontId="71" fillId="0" borderId="0" applyNumberFormat="0" applyFill="0" applyBorder="0" applyAlignment="0" applyProtection="0">
      <alignment vertical="center"/>
    </xf>
    <xf numFmtId="0" fontId="17" fillId="6" borderId="0" applyNumberFormat="0" applyBorder="0" applyAlignment="0" applyProtection="0">
      <alignment vertical="center"/>
    </xf>
    <xf numFmtId="183" fontId="0" fillId="0" borderId="0" applyFont="0" applyFill="0" applyBorder="0" applyAlignment="0" applyProtection="0"/>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47" fillId="6" borderId="0" applyNumberFormat="0" applyBorder="0" applyAlignment="0" applyProtection="0">
      <alignment vertical="center"/>
    </xf>
    <xf numFmtId="0" fontId="64" fillId="13" borderId="0" applyNumberFormat="0" applyBorder="0" applyAlignment="0" applyProtection="0">
      <alignment vertical="center"/>
    </xf>
    <xf numFmtId="0" fontId="17" fillId="10" borderId="0" applyNumberFormat="0" applyBorder="0" applyAlignment="0" applyProtection="0">
      <alignment vertical="center"/>
    </xf>
    <xf numFmtId="0" fontId="17" fillId="6" borderId="0" applyNumberFormat="0" applyBorder="0" applyAlignment="0" applyProtection="0">
      <alignment vertical="center"/>
    </xf>
    <xf numFmtId="0" fontId="15" fillId="0" borderId="18" applyNumberFormat="0" applyFill="0" applyAlignment="0" applyProtection="0">
      <alignment vertical="center"/>
    </xf>
    <xf numFmtId="0" fontId="0" fillId="0" borderId="0">
      <alignment vertical="center"/>
    </xf>
    <xf numFmtId="9" fontId="0" fillId="0" borderId="0" applyFont="0" applyFill="0" applyBorder="0" applyAlignment="0" applyProtection="0"/>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48" fillId="0" borderId="0" applyNumberFormat="0" applyFill="0" applyBorder="0" applyAlignment="0" applyProtection="0">
      <alignment vertical="center"/>
    </xf>
    <xf numFmtId="0" fontId="59" fillId="0" borderId="13" applyNumberFormat="0" applyFill="0" applyAlignment="0" applyProtection="0">
      <alignment vertical="center"/>
    </xf>
    <xf numFmtId="0" fontId="17" fillId="6" borderId="0" applyNumberFormat="0" applyBorder="0" applyAlignment="0" applyProtection="0">
      <alignment vertical="center"/>
    </xf>
    <xf numFmtId="0" fontId="48" fillId="0" borderId="0" applyNumberFormat="0" applyFill="0" applyBorder="0" applyAlignment="0" applyProtection="0">
      <alignment vertical="center"/>
    </xf>
    <xf numFmtId="0" fontId="17" fillId="6" borderId="0" applyNumberFormat="0" applyBorder="0" applyAlignment="0" applyProtection="0">
      <alignment vertical="center"/>
    </xf>
    <xf numFmtId="0" fontId="48" fillId="0" borderId="0" applyNumberFormat="0" applyFill="0" applyBorder="0" applyAlignment="0" applyProtection="0">
      <alignment vertical="center"/>
    </xf>
    <xf numFmtId="0" fontId="60" fillId="13" borderId="11" applyNumberFormat="0" applyAlignment="0" applyProtection="0">
      <alignment vertical="center"/>
    </xf>
    <xf numFmtId="0" fontId="65" fillId="11" borderId="12" applyNumberFormat="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60" fillId="13" borderId="11" applyNumberFormat="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14"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0" fillId="0" borderId="0">
      <alignment vertical="center"/>
    </xf>
    <xf numFmtId="0" fontId="17" fillId="6" borderId="0" applyNumberFormat="0" applyBorder="0" applyAlignment="0" applyProtection="0">
      <alignment vertical="center"/>
    </xf>
    <xf numFmtId="0" fontId="0" fillId="0" borderId="0"/>
    <xf numFmtId="0" fontId="17" fillId="6" borderId="0" applyNumberFormat="0" applyBorder="0" applyAlignment="0" applyProtection="0">
      <alignment vertical="center"/>
    </xf>
    <xf numFmtId="0" fontId="17" fillId="0" borderId="0"/>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183" fontId="0" fillId="0" borderId="0" applyFont="0" applyFill="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0" fillId="0" borderId="0">
      <alignment vertical="center"/>
    </xf>
    <xf numFmtId="0" fontId="17" fillId="6" borderId="0" applyNumberFormat="0" applyBorder="0" applyAlignment="0" applyProtection="0">
      <alignment vertical="center"/>
    </xf>
    <xf numFmtId="0" fontId="0" fillId="0" borderId="0"/>
    <xf numFmtId="0" fontId="17" fillId="6" borderId="0" applyNumberFormat="0" applyBorder="0" applyAlignment="0" applyProtection="0">
      <alignment vertical="center"/>
    </xf>
    <xf numFmtId="4" fontId="0" fillId="0" borderId="0" applyFont="0" applyFill="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0" fillId="0" borderId="0"/>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64" fillId="13" borderId="0" applyNumberFormat="0" applyBorder="0" applyAlignment="0" applyProtection="0">
      <alignment vertical="center"/>
    </xf>
    <xf numFmtId="0" fontId="17" fillId="10"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70" fillId="0" borderId="0"/>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70" fillId="0" borderId="0"/>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0" fillId="0" borderId="0"/>
    <xf numFmtId="0" fontId="61" fillId="0" borderId="14" applyNumberFormat="0" applyFill="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183" fontId="0" fillId="0" borderId="0" applyFont="0" applyFill="0" applyBorder="0" applyAlignment="0" applyProtection="0"/>
    <xf numFmtId="0" fontId="17" fillId="14" borderId="0" applyNumberFormat="0" applyBorder="0" applyAlignment="0" applyProtection="0">
      <alignment vertical="center"/>
    </xf>
    <xf numFmtId="0" fontId="17" fillId="18" borderId="0" applyNumberFormat="0" applyBorder="0" applyAlignment="0" applyProtection="0">
      <alignment vertical="center"/>
    </xf>
    <xf numFmtId="183" fontId="0" fillId="0" borderId="0" applyFont="0" applyFill="0" applyBorder="0" applyAlignment="0" applyProtection="0"/>
    <xf numFmtId="0" fontId="17" fillId="18" borderId="0" applyNumberFormat="0" applyBorder="0" applyAlignment="0" applyProtection="0">
      <alignment vertical="center"/>
    </xf>
    <xf numFmtId="0" fontId="17" fillId="23" borderId="0" applyNumberFormat="0" applyBorder="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9" fontId="0" fillId="0" borderId="0" applyFont="0" applyFill="0" applyBorder="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17" fillId="23" borderId="0" applyNumberFormat="0" applyBorder="0" applyAlignment="0" applyProtection="0">
      <alignment vertical="center"/>
    </xf>
    <xf numFmtId="0" fontId="17" fillId="18" borderId="0" applyNumberFormat="0" applyBorder="0" applyAlignment="0" applyProtection="0">
      <alignment vertical="center"/>
    </xf>
    <xf numFmtId="0" fontId="17" fillId="14"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26" borderId="0" applyNumberFormat="0" applyBorder="0" applyAlignment="0" applyProtection="0">
      <alignment vertical="center"/>
    </xf>
    <xf numFmtId="0" fontId="17" fillId="18" borderId="0" applyNumberFormat="0" applyBorder="0" applyAlignment="0" applyProtection="0">
      <alignment vertical="center"/>
    </xf>
    <xf numFmtId="0" fontId="17" fillId="14" borderId="0" applyNumberFormat="0" applyBorder="0" applyAlignment="0" applyProtection="0">
      <alignment vertical="center"/>
    </xf>
    <xf numFmtId="0" fontId="0" fillId="0" borderId="0">
      <alignment vertical="center"/>
    </xf>
    <xf numFmtId="0" fontId="17" fillId="18" borderId="0" applyNumberFormat="0" applyBorder="0" applyAlignment="0" applyProtection="0">
      <alignment vertical="center"/>
    </xf>
    <xf numFmtId="183" fontId="0" fillId="0" borderId="0" applyFont="0" applyFill="0" applyBorder="0" applyAlignment="0" applyProtection="0"/>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183" fontId="0" fillId="0" borderId="0" applyFont="0" applyFill="0" applyBorder="0" applyAlignment="0" applyProtection="0">
      <alignment vertical="center"/>
    </xf>
    <xf numFmtId="0" fontId="17" fillId="18" borderId="0" applyNumberFormat="0" applyBorder="0" applyAlignment="0" applyProtection="0">
      <alignment vertical="center"/>
    </xf>
    <xf numFmtId="0" fontId="17" fillId="14" borderId="0" applyNumberFormat="0" applyBorder="0" applyAlignment="0" applyProtection="0">
      <alignment vertical="center"/>
    </xf>
    <xf numFmtId="0" fontId="17" fillId="18" borderId="0" applyNumberFormat="0" applyBorder="0" applyAlignment="0" applyProtection="0">
      <alignment vertical="center"/>
    </xf>
    <xf numFmtId="0" fontId="17" fillId="14" borderId="0" applyNumberFormat="0" applyBorder="0" applyAlignment="0" applyProtection="0">
      <alignment vertical="center"/>
    </xf>
    <xf numFmtId="0" fontId="0" fillId="0" borderId="0">
      <alignment vertical="center"/>
    </xf>
    <xf numFmtId="0" fontId="0" fillId="0" borderId="0">
      <alignment vertical="center"/>
    </xf>
    <xf numFmtId="0" fontId="17" fillId="14" borderId="0" applyNumberFormat="0" applyBorder="0" applyAlignment="0" applyProtection="0">
      <alignment vertical="center"/>
    </xf>
    <xf numFmtId="0" fontId="0" fillId="0" borderId="0">
      <alignment vertical="center"/>
    </xf>
    <xf numFmtId="0" fontId="0" fillId="0" borderId="0">
      <alignment vertical="center"/>
    </xf>
    <xf numFmtId="0" fontId="17" fillId="14" borderId="0" applyNumberFormat="0" applyBorder="0" applyAlignment="0" applyProtection="0">
      <alignment vertical="center"/>
    </xf>
    <xf numFmtId="0" fontId="0" fillId="0" borderId="0"/>
    <xf numFmtId="0" fontId="17" fillId="14" borderId="0" applyNumberFormat="0" applyBorder="0" applyAlignment="0" applyProtection="0">
      <alignment vertical="center"/>
    </xf>
    <xf numFmtId="0" fontId="17" fillId="26"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0" fillId="0" borderId="0"/>
    <xf numFmtId="0" fontId="6" fillId="0" borderId="0"/>
    <xf numFmtId="0" fontId="61" fillId="0" borderId="14" applyNumberFormat="0" applyFill="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0" fillId="0" borderId="0">
      <alignment vertical="center"/>
    </xf>
    <xf numFmtId="0" fontId="0" fillId="0" borderId="0">
      <alignment vertical="center"/>
    </xf>
    <xf numFmtId="0" fontId="17" fillId="14" borderId="0" applyNumberFormat="0" applyBorder="0" applyAlignment="0" applyProtection="0">
      <alignment vertical="center"/>
    </xf>
    <xf numFmtId="0" fontId="48" fillId="0" borderId="0" applyNumberFormat="0" applyFill="0" applyBorder="0" applyAlignment="0" applyProtection="0">
      <alignment vertical="center"/>
    </xf>
    <xf numFmtId="0" fontId="17" fillId="14" borderId="0" applyNumberFormat="0" applyBorder="0" applyAlignment="0" applyProtection="0">
      <alignment vertical="center"/>
    </xf>
    <xf numFmtId="0" fontId="0" fillId="0" borderId="0">
      <alignment vertical="center"/>
    </xf>
    <xf numFmtId="0" fontId="0" fillId="0" borderId="0">
      <alignment vertical="center"/>
    </xf>
    <xf numFmtId="0" fontId="17" fillId="14" borderId="0" applyNumberFormat="0" applyBorder="0" applyAlignment="0" applyProtection="0">
      <alignment vertical="center"/>
    </xf>
    <xf numFmtId="0" fontId="0" fillId="0" borderId="0">
      <alignment vertical="center"/>
    </xf>
    <xf numFmtId="0" fontId="0" fillId="0" borderId="0"/>
    <xf numFmtId="0" fontId="17" fillId="14" borderId="0" applyNumberFormat="0" applyBorder="0" applyAlignment="0" applyProtection="0">
      <alignment vertical="center"/>
    </xf>
    <xf numFmtId="0" fontId="0" fillId="0" borderId="0">
      <alignment vertical="center"/>
    </xf>
    <xf numFmtId="0" fontId="0" fillId="0" borderId="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70" fillId="0" borderId="0"/>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70" fillId="0" borderId="0"/>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0" fillId="0" borderId="0"/>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65" fillId="11" borderId="12" applyNumberFormat="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0" borderId="0"/>
    <xf numFmtId="0" fontId="17" fillId="14" borderId="0" applyNumberFormat="0" applyBorder="0" applyAlignment="0" applyProtection="0">
      <alignment vertical="center"/>
    </xf>
    <xf numFmtId="0" fontId="17" fillId="0" borderId="0">
      <alignment vertical="center"/>
    </xf>
    <xf numFmtId="41" fontId="0" fillId="0" borderId="0" applyFont="0" applyFill="0" applyBorder="0" applyAlignment="0" applyProtection="0">
      <alignment vertical="center"/>
    </xf>
    <xf numFmtId="0" fontId="17" fillId="14"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23" borderId="0" applyNumberFormat="0" applyBorder="0" applyAlignment="0" applyProtection="0">
      <alignment vertical="center"/>
    </xf>
    <xf numFmtId="0" fontId="64" fillId="17"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53" fillId="8" borderId="0" applyNumberFormat="0" applyBorder="0" applyAlignment="0" applyProtection="0">
      <alignment vertical="center"/>
    </xf>
    <xf numFmtId="0" fontId="17" fillId="26" borderId="0" applyNumberFormat="0" applyBorder="0" applyAlignment="0" applyProtection="0">
      <alignment vertical="center"/>
    </xf>
    <xf numFmtId="0" fontId="17" fillId="23" borderId="0" applyNumberFormat="0" applyBorder="0" applyAlignment="0" applyProtection="0">
      <alignment vertical="center"/>
    </xf>
    <xf numFmtId="0" fontId="17" fillId="0" borderId="0">
      <alignment vertical="center"/>
    </xf>
    <xf numFmtId="0" fontId="17" fillId="23" borderId="0" applyNumberFormat="0" applyBorder="0" applyAlignment="0" applyProtection="0">
      <alignment vertical="center"/>
    </xf>
    <xf numFmtId="0" fontId="74" fillId="0" borderId="0" applyNumberFormat="0" applyFill="0" applyBorder="0" applyAlignment="0" applyProtection="0">
      <alignment vertical="top"/>
      <protection locked="0"/>
    </xf>
    <xf numFmtId="0" fontId="17" fillId="23" borderId="0" applyNumberFormat="0" applyBorder="0" applyAlignment="0" applyProtection="0">
      <alignment vertical="center"/>
    </xf>
    <xf numFmtId="0" fontId="55" fillId="0" borderId="15" applyNumberFormat="0" applyFill="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13"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0" fillId="0" borderId="0"/>
    <xf numFmtId="0" fontId="17" fillId="13" borderId="0" applyNumberFormat="0" applyBorder="0" applyAlignment="0" applyProtection="0">
      <alignment vertical="center"/>
    </xf>
    <xf numFmtId="0" fontId="0" fillId="0" borderId="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47" fillId="25" borderId="0" applyNumberFormat="0" applyBorder="0" applyAlignment="0" applyProtection="0">
      <alignment vertical="center"/>
    </xf>
    <xf numFmtId="0" fontId="0" fillId="0" borderId="0"/>
    <xf numFmtId="0" fontId="17" fillId="13"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0" fillId="0" borderId="0">
      <alignment vertical="center"/>
    </xf>
    <xf numFmtId="0" fontId="17" fillId="23" borderId="0" applyNumberFormat="0" applyBorder="0" applyAlignment="0" applyProtection="0">
      <alignment vertical="center"/>
    </xf>
    <xf numFmtId="0" fontId="0" fillId="0" borderId="0">
      <alignment vertical="center"/>
    </xf>
    <xf numFmtId="0" fontId="0" fillId="0" borderId="0"/>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47" fillId="12" borderId="0" applyNumberFormat="0" applyBorder="0" applyAlignment="0" applyProtection="0">
      <alignment vertical="center"/>
    </xf>
    <xf numFmtId="0" fontId="17" fillId="23" borderId="0" applyNumberFormat="0" applyBorder="0" applyAlignment="0" applyProtection="0">
      <alignment vertical="center"/>
    </xf>
    <xf numFmtId="0" fontId="17" fillId="1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55" fillId="0" borderId="15" applyNumberFormat="0" applyFill="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183" fontId="0" fillId="0" borderId="0" applyFont="0" applyFill="0" applyBorder="0" applyAlignment="0" applyProtection="0">
      <alignment vertical="center"/>
    </xf>
    <xf numFmtId="0" fontId="0" fillId="0" borderId="0"/>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0" fillId="0" borderId="0">
      <alignment vertical="center"/>
    </xf>
    <xf numFmtId="0" fontId="17" fillId="23" borderId="0" applyNumberFormat="0" applyBorder="0" applyAlignment="0" applyProtection="0">
      <alignment vertical="center"/>
    </xf>
    <xf numFmtId="0" fontId="0" fillId="0" borderId="0">
      <alignment vertical="center"/>
    </xf>
    <xf numFmtId="0" fontId="17" fillId="23" borderId="0" applyNumberFormat="0" applyBorder="0" applyAlignment="0" applyProtection="0">
      <alignment vertical="center"/>
    </xf>
    <xf numFmtId="0" fontId="0" fillId="0" borderId="0">
      <alignment vertical="center"/>
    </xf>
    <xf numFmtId="0" fontId="17" fillId="23" borderId="0" applyNumberFormat="0" applyBorder="0" applyAlignment="0" applyProtection="0">
      <alignment vertical="center"/>
    </xf>
    <xf numFmtId="183" fontId="0" fillId="0" borderId="0" applyFont="0" applyFill="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0" fillId="0" borderId="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47" fillId="6"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0" fillId="0" borderId="0">
      <alignment vertical="center"/>
    </xf>
    <xf numFmtId="0" fontId="17" fillId="23" borderId="0" applyNumberFormat="0" applyBorder="0" applyAlignment="0" applyProtection="0">
      <alignment vertical="center"/>
    </xf>
    <xf numFmtId="0" fontId="81" fillId="0" borderId="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0" fillId="0" borderId="0"/>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183" fontId="0" fillId="0" borderId="0" applyFont="0" applyFill="0" applyBorder="0" applyAlignment="0" applyProtection="0"/>
    <xf numFmtId="0" fontId="17" fillId="23" borderId="0" applyNumberFormat="0" applyBorder="0" applyAlignment="0" applyProtection="0">
      <alignment vertical="center"/>
    </xf>
    <xf numFmtId="0" fontId="0" fillId="0" borderId="0"/>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23" borderId="0" applyNumberFormat="0" applyBorder="0" applyAlignment="0" applyProtection="0">
      <alignment vertical="center"/>
    </xf>
    <xf numFmtId="0" fontId="17" fillId="13" borderId="0" applyNumberFormat="0" applyBorder="0" applyAlignment="0" applyProtection="0">
      <alignment vertical="center"/>
    </xf>
    <xf numFmtId="0" fontId="53" fillId="8" borderId="0" applyNumberFormat="0" applyBorder="0" applyAlignment="0" applyProtection="0">
      <alignment vertical="center"/>
    </xf>
    <xf numFmtId="0" fontId="17" fillId="26" borderId="0" applyNumberFormat="0" applyBorder="0" applyAlignment="0" applyProtection="0">
      <alignment vertical="center"/>
    </xf>
    <xf numFmtId="0" fontId="53" fillId="8" borderId="0" applyNumberFormat="0" applyBorder="0" applyAlignment="0" applyProtection="0">
      <alignment vertical="center"/>
    </xf>
    <xf numFmtId="0" fontId="64" fillId="10" borderId="0" applyNumberFormat="0" applyBorder="0" applyAlignment="0" applyProtection="0">
      <alignment vertical="center"/>
    </xf>
    <xf numFmtId="0" fontId="17" fillId="26" borderId="0" applyNumberFormat="0" applyBorder="0" applyAlignment="0" applyProtection="0">
      <alignment vertical="center"/>
    </xf>
    <xf numFmtId="0" fontId="53" fillId="8" borderId="0" applyNumberFormat="0" applyBorder="0" applyAlignment="0" applyProtection="0">
      <alignment vertical="center"/>
    </xf>
    <xf numFmtId="0" fontId="17" fillId="26" borderId="0" applyNumberFormat="0" applyBorder="0" applyAlignment="0" applyProtection="0">
      <alignment vertical="center"/>
    </xf>
    <xf numFmtId="0" fontId="67" fillId="0" borderId="17" applyNumberFormat="0" applyFill="0" applyAlignment="0" applyProtection="0">
      <alignment vertical="center"/>
    </xf>
    <xf numFmtId="183" fontId="0" fillId="0" borderId="0" applyFont="0" applyFill="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7" fillId="26" borderId="0" applyNumberFormat="0" applyBorder="0" applyAlignment="0" applyProtection="0">
      <alignment vertical="center"/>
    </xf>
    <xf numFmtId="0" fontId="53" fillId="8" borderId="0" applyNumberFormat="0" applyBorder="0" applyAlignment="0" applyProtection="0">
      <alignment vertical="center"/>
    </xf>
    <xf numFmtId="0" fontId="17" fillId="26" borderId="0" applyNumberFormat="0" applyBorder="0" applyAlignment="0" applyProtection="0">
      <alignment vertical="center"/>
    </xf>
    <xf numFmtId="0" fontId="0" fillId="0" borderId="0">
      <alignment vertical="center"/>
    </xf>
    <xf numFmtId="0" fontId="17" fillId="26" borderId="0" applyNumberFormat="0" applyBorder="0" applyAlignment="0" applyProtection="0">
      <alignment vertical="center"/>
    </xf>
    <xf numFmtId="0" fontId="0" fillId="0" borderId="0"/>
    <xf numFmtId="0" fontId="53" fillId="8"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0" borderId="0"/>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183" fontId="0" fillId="0" borderId="0" applyFont="0" applyFill="0" applyBorder="0" applyAlignment="0" applyProtection="0"/>
    <xf numFmtId="0" fontId="6" fillId="0" borderId="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0" fillId="0" borderId="0"/>
    <xf numFmtId="0" fontId="0" fillId="0" borderId="0"/>
    <xf numFmtId="0" fontId="17" fillId="26" borderId="0" applyNumberFormat="0" applyBorder="0" applyAlignment="0" applyProtection="0">
      <alignment vertical="center"/>
    </xf>
    <xf numFmtId="0" fontId="53" fillId="8"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67" fillId="0" borderId="17" applyNumberFormat="0" applyFill="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183" fontId="0" fillId="0" borderId="0" applyFont="0" applyFill="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0" fillId="0" borderId="0"/>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47" fillId="6" borderId="0" applyNumberFormat="0" applyBorder="0" applyAlignment="0" applyProtection="0">
      <alignment vertical="center"/>
    </xf>
    <xf numFmtId="0" fontId="17" fillId="26" borderId="0" applyNumberFormat="0" applyBorder="0" applyAlignment="0" applyProtection="0">
      <alignment vertical="center"/>
    </xf>
    <xf numFmtId="0" fontId="47" fillId="6" borderId="0" applyNumberFormat="0" applyBorder="0" applyAlignment="0" applyProtection="0">
      <alignment vertical="center"/>
    </xf>
    <xf numFmtId="0" fontId="17" fillId="26" borderId="0" applyNumberFormat="0" applyBorder="0" applyAlignment="0" applyProtection="0">
      <alignment vertical="center"/>
    </xf>
    <xf numFmtId="0" fontId="47" fillId="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47" fillId="6" borderId="0" applyNumberFormat="0" applyBorder="0" applyAlignment="0" applyProtection="0">
      <alignment vertical="center"/>
    </xf>
    <xf numFmtId="0" fontId="17" fillId="26" borderId="0" applyNumberFormat="0" applyBorder="0" applyAlignment="0" applyProtection="0">
      <alignment vertical="center"/>
    </xf>
    <xf numFmtId="0" fontId="0" fillId="0" borderId="0">
      <alignment vertical="center"/>
    </xf>
    <xf numFmtId="0" fontId="47" fillId="6" borderId="0" applyNumberFormat="0" applyBorder="0" applyAlignment="0" applyProtection="0">
      <alignment vertical="center"/>
    </xf>
    <xf numFmtId="0" fontId="17" fillId="26" borderId="0" applyNumberFormat="0" applyBorder="0" applyAlignment="0" applyProtection="0">
      <alignment vertical="center"/>
    </xf>
    <xf numFmtId="0" fontId="47" fillId="6" borderId="0" applyNumberFormat="0" applyBorder="0" applyAlignment="0" applyProtection="0">
      <alignment vertical="center"/>
    </xf>
    <xf numFmtId="0" fontId="17" fillId="26" borderId="0" applyNumberFormat="0" applyBorder="0" applyAlignment="0" applyProtection="0">
      <alignment vertical="center"/>
    </xf>
    <xf numFmtId="0" fontId="53" fillId="8" borderId="0" applyNumberFormat="0" applyBorder="0" applyAlignment="0" applyProtection="0">
      <alignment vertical="center"/>
    </xf>
    <xf numFmtId="0" fontId="17" fillId="20" borderId="0" applyNumberFormat="0" applyBorder="0" applyAlignment="0" applyProtection="0">
      <alignment vertical="center"/>
    </xf>
    <xf numFmtId="0" fontId="53" fillId="8" borderId="0" applyNumberFormat="0" applyBorder="0" applyAlignment="0" applyProtection="0">
      <alignment vertical="center"/>
    </xf>
    <xf numFmtId="0" fontId="17" fillId="20" borderId="0" applyNumberFormat="0" applyBorder="0" applyAlignment="0" applyProtection="0">
      <alignment vertical="center"/>
    </xf>
    <xf numFmtId="0" fontId="53" fillId="8" borderId="0" applyNumberFormat="0" applyBorder="0" applyAlignment="0" applyProtection="0">
      <alignment vertical="center"/>
    </xf>
    <xf numFmtId="0" fontId="0" fillId="0" borderId="0">
      <alignment vertical="center"/>
    </xf>
    <xf numFmtId="0" fontId="17" fillId="20" borderId="0" applyNumberFormat="0" applyBorder="0" applyAlignment="0" applyProtection="0">
      <alignment vertical="center"/>
    </xf>
    <xf numFmtId="0" fontId="0" fillId="0" borderId="0">
      <alignment vertical="center"/>
    </xf>
    <xf numFmtId="0" fontId="0" fillId="0" borderId="0">
      <alignment vertical="center"/>
    </xf>
    <xf numFmtId="0" fontId="17" fillId="20" borderId="0" applyNumberFormat="0" applyBorder="0" applyAlignment="0" applyProtection="0">
      <alignment vertical="center"/>
    </xf>
    <xf numFmtId="0" fontId="0" fillId="0" borderId="0"/>
    <xf numFmtId="0" fontId="60" fillId="13" borderId="11" applyNumberFormat="0" applyAlignment="0" applyProtection="0">
      <alignment vertical="center"/>
    </xf>
    <xf numFmtId="0" fontId="0" fillId="0" borderId="0"/>
    <xf numFmtId="0" fontId="17" fillId="20" borderId="0" applyNumberFormat="0" applyBorder="0" applyAlignment="0" applyProtection="0">
      <alignment vertical="center"/>
    </xf>
    <xf numFmtId="0" fontId="0" fillId="0" borderId="0">
      <alignment vertical="center"/>
    </xf>
    <xf numFmtId="0" fontId="17" fillId="20" borderId="0" applyNumberFormat="0" applyBorder="0" applyAlignment="0" applyProtection="0">
      <alignment vertical="center"/>
    </xf>
    <xf numFmtId="0" fontId="47" fillId="17" borderId="0" applyNumberFormat="0" applyBorder="0" applyAlignment="0" applyProtection="0">
      <alignment vertical="center"/>
    </xf>
    <xf numFmtId="0" fontId="17" fillId="20" borderId="0" applyNumberFormat="0" applyBorder="0" applyAlignment="0" applyProtection="0">
      <alignment vertical="center"/>
    </xf>
    <xf numFmtId="0" fontId="0" fillId="0" borderId="0">
      <alignment vertical="center"/>
    </xf>
    <xf numFmtId="0" fontId="17" fillId="20" borderId="0" applyNumberFormat="0" applyBorder="0" applyAlignment="0" applyProtection="0">
      <alignment vertical="center"/>
    </xf>
    <xf numFmtId="0" fontId="6" fillId="0" borderId="0"/>
    <xf numFmtId="0" fontId="69" fillId="0" borderId="0" applyNumberFormat="0" applyFill="0" applyBorder="0" applyAlignment="0" applyProtection="0">
      <alignment vertical="center"/>
    </xf>
    <xf numFmtId="0" fontId="0" fillId="0" borderId="0"/>
    <xf numFmtId="0" fontId="17" fillId="20"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7" fillId="20" borderId="0" applyNumberFormat="0" applyBorder="0" applyAlignment="0" applyProtection="0">
      <alignment vertical="center"/>
    </xf>
    <xf numFmtId="0" fontId="0" fillId="0" borderId="0"/>
    <xf numFmtId="0" fontId="17" fillId="20" borderId="0" applyNumberFormat="0" applyBorder="0" applyAlignment="0" applyProtection="0">
      <alignment vertical="center"/>
    </xf>
    <xf numFmtId="0" fontId="53" fillId="8" borderId="0" applyNumberFormat="0" applyBorder="0" applyAlignment="0" applyProtection="0">
      <alignment vertical="center"/>
    </xf>
    <xf numFmtId="0" fontId="17" fillId="10" borderId="0" applyNumberFormat="0" applyBorder="0" applyAlignment="0" applyProtection="0">
      <alignment vertical="center"/>
    </xf>
    <xf numFmtId="0" fontId="6" fillId="0" borderId="0">
      <alignment vertical="center"/>
    </xf>
    <xf numFmtId="0" fontId="0" fillId="0" borderId="0">
      <alignment vertical="center"/>
    </xf>
    <xf numFmtId="0" fontId="17" fillId="10" borderId="0" applyNumberFormat="0" applyBorder="0" applyAlignment="0" applyProtection="0">
      <alignment vertical="center"/>
    </xf>
    <xf numFmtId="183" fontId="0" fillId="0" borderId="0" applyFont="0" applyFill="0" applyBorder="0" applyAlignment="0" applyProtection="0"/>
    <xf numFmtId="0" fontId="0" fillId="0" borderId="0">
      <alignment vertical="center"/>
    </xf>
    <xf numFmtId="0" fontId="17" fillId="10" borderId="0" applyNumberFormat="0" applyBorder="0" applyAlignment="0" applyProtection="0">
      <alignment vertical="center"/>
    </xf>
    <xf numFmtId="0" fontId="0" fillId="0" borderId="0"/>
    <xf numFmtId="0" fontId="17" fillId="10" borderId="0" applyNumberFormat="0" applyBorder="0" applyAlignment="0" applyProtection="0">
      <alignment vertical="center"/>
    </xf>
    <xf numFmtId="0" fontId="0" fillId="0" borderId="0">
      <alignment vertical="center"/>
    </xf>
    <xf numFmtId="0" fontId="17" fillId="10" borderId="0" applyNumberFormat="0" applyBorder="0" applyAlignment="0" applyProtection="0">
      <alignment vertical="center"/>
    </xf>
    <xf numFmtId="183" fontId="0" fillId="0" borderId="0" applyFont="0" applyFill="0" applyBorder="0" applyAlignment="0" applyProtection="0">
      <alignment vertical="center"/>
    </xf>
    <xf numFmtId="0" fontId="17" fillId="10" borderId="0" applyNumberFormat="0" applyBorder="0" applyAlignment="0" applyProtection="0">
      <alignment vertical="center"/>
    </xf>
    <xf numFmtId="0" fontId="0" fillId="0" borderId="0">
      <alignment vertical="center"/>
    </xf>
    <xf numFmtId="0" fontId="17" fillId="10" borderId="0" applyNumberFormat="0" applyBorder="0" applyAlignment="0" applyProtection="0">
      <alignment vertical="center"/>
    </xf>
    <xf numFmtId="0" fontId="0" fillId="0" borderId="0"/>
    <xf numFmtId="0" fontId="17" fillId="10" borderId="0" applyNumberFormat="0" applyBorder="0" applyAlignment="0" applyProtection="0">
      <alignment vertical="center"/>
    </xf>
    <xf numFmtId="0" fontId="0" fillId="0" borderId="0">
      <alignment vertical="center"/>
    </xf>
    <xf numFmtId="0" fontId="17" fillId="20" borderId="0" applyNumberFormat="0" applyBorder="0" applyAlignment="0" applyProtection="0">
      <alignment vertical="center"/>
    </xf>
    <xf numFmtId="0" fontId="0" fillId="0" borderId="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183" fontId="0" fillId="0" borderId="0" applyFont="0" applyFill="0" applyBorder="0" applyAlignment="0" applyProtection="0">
      <alignment vertical="center"/>
    </xf>
    <xf numFmtId="0" fontId="17" fillId="10" borderId="0" applyNumberFormat="0" applyBorder="0" applyAlignment="0" applyProtection="0">
      <alignment vertical="center"/>
    </xf>
    <xf numFmtId="0" fontId="0" fillId="0" borderId="0">
      <alignment vertical="center"/>
    </xf>
    <xf numFmtId="183" fontId="0" fillId="0" borderId="0" applyFont="0" applyFill="0" applyBorder="0" applyAlignment="0" applyProtection="0"/>
    <xf numFmtId="0" fontId="6" fillId="0" borderId="0"/>
    <xf numFmtId="0" fontId="17" fillId="10" borderId="0" applyNumberFormat="0" applyBorder="0" applyAlignment="0" applyProtection="0">
      <alignment vertical="center"/>
    </xf>
    <xf numFmtId="0" fontId="17" fillId="0" borderId="0"/>
    <xf numFmtId="0" fontId="17" fillId="20" borderId="0" applyNumberFormat="0" applyBorder="0" applyAlignment="0" applyProtection="0">
      <alignment vertical="center"/>
    </xf>
    <xf numFmtId="0" fontId="36" fillId="0" borderId="0"/>
    <xf numFmtId="0" fontId="17" fillId="10" borderId="0" applyNumberFormat="0" applyBorder="0" applyAlignment="0" applyProtection="0">
      <alignment vertical="center"/>
    </xf>
    <xf numFmtId="0" fontId="0" fillId="0" borderId="0">
      <alignment vertical="center"/>
    </xf>
    <xf numFmtId="183" fontId="0" fillId="0" borderId="0" applyFont="0" applyFill="0" applyBorder="0" applyAlignment="0" applyProtection="0"/>
    <xf numFmtId="0" fontId="6" fillId="0" borderId="0"/>
    <xf numFmtId="0" fontId="17" fillId="10" borderId="0" applyNumberFormat="0" applyBorder="0" applyAlignment="0" applyProtection="0">
      <alignment vertical="center"/>
    </xf>
    <xf numFmtId="183" fontId="0" fillId="0" borderId="0" applyFont="0" applyFill="0" applyBorder="0" applyAlignment="0" applyProtection="0"/>
    <xf numFmtId="0" fontId="6" fillId="0" borderId="0"/>
    <xf numFmtId="0" fontId="17" fillId="20" borderId="0" applyNumberFormat="0" applyBorder="0" applyAlignment="0" applyProtection="0">
      <alignment vertical="center"/>
    </xf>
    <xf numFmtId="0" fontId="17" fillId="10" borderId="0" applyNumberFormat="0" applyBorder="0" applyAlignment="0" applyProtection="0">
      <alignment vertical="center"/>
    </xf>
    <xf numFmtId="0" fontId="53" fillId="8"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0" borderId="0">
      <alignment vertical="center"/>
    </xf>
    <xf numFmtId="0" fontId="17" fillId="20" borderId="0" applyNumberFormat="0" applyBorder="0" applyAlignment="0" applyProtection="0">
      <alignment vertical="center"/>
    </xf>
    <xf numFmtId="0" fontId="6" fillId="0" borderId="0">
      <alignment vertical="center"/>
    </xf>
    <xf numFmtId="0" fontId="17" fillId="20" borderId="0" applyNumberFormat="0" applyBorder="0" applyAlignment="0" applyProtection="0">
      <alignment vertical="center"/>
    </xf>
    <xf numFmtId="0" fontId="54" fillId="0" borderId="0" applyNumberFormat="0" applyFill="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6" fillId="0" borderId="0">
      <alignment vertical="center"/>
    </xf>
    <xf numFmtId="0" fontId="17" fillId="20" borderId="0" applyNumberFormat="0" applyBorder="0" applyAlignment="0" applyProtection="0">
      <alignment vertical="center"/>
    </xf>
    <xf numFmtId="0" fontId="64" fillId="1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0" fillId="0" borderId="0">
      <alignment vertical="center"/>
    </xf>
    <xf numFmtId="183" fontId="0" fillId="0" borderId="0" applyFont="0" applyFill="0" applyBorder="0" applyAlignment="0" applyProtection="0"/>
    <xf numFmtId="0" fontId="17" fillId="20" borderId="0" applyNumberFormat="0" applyBorder="0" applyAlignment="0" applyProtection="0">
      <alignment vertical="center"/>
    </xf>
    <xf numFmtId="0" fontId="0" fillId="0" borderId="0"/>
    <xf numFmtId="0" fontId="17" fillId="20" borderId="0" applyNumberFormat="0" applyBorder="0" applyAlignment="0" applyProtection="0">
      <alignment vertical="center"/>
    </xf>
    <xf numFmtId="0" fontId="17" fillId="0" borderId="0">
      <alignment vertical="center"/>
    </xf>
    <xf numFmtId="183" fontId="0" fillId="0" borderId="0" applyFont="0" applyFill="0" applyBorder="0" applyAlignment="0" applyProtection="0">
      <alignment vertical="center"/>
    </xf>
    <xf numFmtId="0" fontId="17" fillId="20" borderId="0" applyNumberFormat="0" applyBorder="0" applyAlignment="0" applyProtection="0">
      <alignment vertical="center"/>
    </xf>
    <xf numFmtId="183" fontId="0" fillId="0" borderId="0" applyFont="0" applyFill="0" applyBorder="0" applyAlignment="0" applyProtection="0"/>
    <xf numFmtId="0" fontId="17" fillId="20" borderId="0" applyNumberFormat="0" applyBorder="0" applyAlignment="0" applyProtection="0">
      <alignment vertical="center"/>
    </xf>
    <xf numFmtId="0" fontId="0" fillId="0" borderId="0"/>
    <xf numFmtId="183" fontId="0" fillId="0" borderId="0" applyFont="0" applyFill="0" applyBorder="0" applyAlignment="0" applyProtection="0">
      <alignment vertical="center"/>
    </xf>
    <xf numFmtId="0" fontId="17" fillId="20" borderId="0" applyNumberFormat="0" applyBorder="0" applyAlignment="0" applyProtection="0">
      <alignment vertical="center"/>
    </xf>
    <xf numFmtId="189" fontId="0" fillId="0" borderId="0" applyFont="0" applyFill="0" applyBorder="0" applyAlignment="0" applyProtection="0">
      <alignment vertical="center"/>
    </xf>
    <xf numFmtId="0" fontId="17" fillId="20" borderId="0" applyNumberFormat="0" applyBorder="0" applyAlignment="0" applyProtection="0">
      <alignment vertical="center"/>
    </xf>
    <xf numFmtId="0" fontId="47" fillId="16"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0" borderId="0"/>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17" fillId="20" borderId="0" applyNumberFormat="0" applyBorder="0" applyAlignment="0" applyProtection="0">
      <alignment vertical="center"/>
    </xf>
    <xf numFmtId="0" fontId="47" fillId="16" borderId="0" applyNumberFormat="0" applyBorder="0" applyAlignment="0" applyProtection="0">
      <alignment vertical="center"/>
    </xf>
    <xf numFmtId="0" fontId="17" fillId="20" borderId="0" applyNumberFormat="0" applyBorder="0" applyAlignment="0" applyProtection="0">
      <alignment vertical="center"/>
    </xf>
    <xf numFmtId="0" fontId="64" fillId="17" borderId="0" applyNumberFormat="0" applyBorder="0" applyAlignment="0" applyProtection="0">
      <alignment vertical="center"/>
    </xf>
    <xf numFmtId="0" fontId="0" fillId="0" borderId="0"/>
    <xf numFmtId="0" fontId="17" fillId="20" borderId="0" applyNumberFormat="0" applyBorder="0" applyAlignment="0" applyProtection="0">
      <alignment vertical="center"/>
    </xf>
    <xf numFmtId="0" fontId="47" fillId="16" borderId="0" applyNumberFormat="0" applyBorder="0" applyAlignment="0" applyProtection="0">
      <alignment vertical="center"/>
    </xf>
    <xf numFmtId="0" fontId="17" fillId="20" borderId="0" applyNumberFormat="0" applyBorder="0" applyAlignment="0" applyProtection="0">
      <alignment vertical="center"/>
    </xf>
    <xf numFmtId="0" fontId="0" fillId="0" borderId="0">
      <alignment vertical="center"/>
    </xf>
    <xf numFmtId="0" fontId="47" fillId="16" borderId="0" applyNumberFormat="0" applyBorder="0" applyAlignment="0" applyProtection="0">
      <alignment vertical="center"/>
    </xf>
    <xf numFmtId="0" fontId="17" fillId="20" borderId="0" applyNumberFormat="0" applyBorder="0" applyAlignment="0" applyProtection="0">
      <alignment vertical="center"/>
    </xf>
    <xf numFmtId="183" fontId="0" fillId="0" borderId="0" applyFont="0" applyFill="0" applyBorder="0" applyAlignment="0" applyProtection="0"/>
    <xf numFmtId="0" fontId="47" fillId="16"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64" fillId="13" borderId="0" applyNumberFormat="0" applyBorder="0" applyAlignment="0" applyProtection="0">
      <alignment vertical="center"/>
    </xf>
    <xf numFmtId="0" fontId="17" fillId="20" borderId="0" applyNumberFormat="0" applyBorder="0" applyAlignment="0" applyProtection="0">
      <alignment vertical="center"/>
    </xf>
    <xf numFmtId="0" fontId="64" fillId="13"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0" fillId="0" borderId="0"/>
    <xf numFmtId="0" fontId="64" fillId="13" borderId="0" applyNumberFormat="0" applyBorder="0" applyAlignment="0" applyProtection="0">
      <alignment vertical="center"/>
    </xf>
    <xf numFmtId="0" fontId="64" fillId="13" borderId="0" applyNumberFormat="0" applyBorder="0" applyAlignment="0" applyProtection="0">
      <alignment vertical="center"/>
    </xf>
    <xf numFmtId="0" fontId="17" fillId="20" borderId="0" applyNumberFormat="0" applyBorder="0" applyAlignment="0" applyProtection="0">
      <alignment vertical="center"/>
    </xf>
    <xf numFmtId="0" fontId="64" fillId="13"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64" fillId="13" borderId="0" applyNumberFormat="0" applyBorder="0" applyAlignment="0" applyProtection="0">
      <alignment vertical="center"/>
    </xf>
    <xf numFmtId="0" fontId="17" fillId="20" borderId="0" applyNumberFormat="0" applyBorder="0" applyAlignment="0" applyProtection="0">
      <alignment vertical="center"/>
    </xf>
    <xf numFmtId="183" fontId="0" fillId="0" borderId="0" applyFont="0" applyFill="0" applyBorder="0" applyAlignment="0" applyProtection="0"/>
    <xf numFmtId="0" fontId="47" fillId="16" borderId="0" applyNumberFormat="0" applyBorder="0" applyAlignment="0" applyProtection="0">
      <alignment vertical="center"/>
    </xf>
    <xf numFmtId="0" fontId="17" fillId="20" borderId="0" applyNumberFormat="0" applyBorder="0" applyAlignment="0" applyProtection="0">
      <alignment vertical="center"/>
    </xf>
    <xf numFmtId="0" fontId="47" fillId="6" borderId="0" applyNumberFormat="0" applyBorder="0" applyAlignment="0" applyProtection="0">
      <alignment vertical="center"/>
    </xf>
    <xf numFmtId="0" fontId="64" fillId="13" borderId="0" applyNumberFormat="0" applyBorder="0" applyAlignment="0" applyProtection="0">
      <alignment vertical="center"/>
    </xf>
    <xf numFmtId="0" fontId="17" fillId="10" borderId="0" applyNumberFormat="0" applyBorder="0" applyAlignment="0" applyProtection="0">
      <alignment vertical="center"/>
    </xf>
    <xf numFmtId="0" fontId="47" fillId="6" borderId="0" applyNumberFormat="0" applyBorder="0" applyAlignment="0" applyProtection="0">
      <alignment vertical="center"/>
    </xf>
    <xf numFmtId="0" fontId="64" fillId="13"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0" fillId="0" borderId="0"/>
    <xf numFmtId="0" fontId="64" fillId="13" borderId="0" applyNumberFormat="0" applyBorder="0" applyAlignment="0" applyProtection="0">
      <alignment vertical="center"/>
    </xf>
    <xf numFmtId="0" fontId="64" fillId="13" borderId="0" applyNumberFormat="0" applyBorder="0" applyAlignment="0" applyProtection="0">
      <alignment vertical="center"/>
    </xf>
    <xf numFmtId="0" fontId="17" fillId="10" borderId="0" applyNumberFormat="0" applyBorder="0" applyAlignment="0" applyProtection="0">
      <alignment vertical="center"/>
    </xf>
    <xf numFmtId="0" fontId="47" fillId="16" borderId="0" applyNumberFormat="0" applyBorder="0" applyAlignment="0" applyProtection="0">
      <alignment vertical="center"/>
    </xf>
    <xf numFmtId="0" fontId="17" fillId="20" borderId="0" applyNumberFormat="0" applyBorder="0" applyAlignment="0" applyProtection="0">
      <alignment vertical="center"/>
    </xf>
    <xf numFmtId="183" fontId="0" fillId="0" borderId="0" applyFont="0" applyFill="0" applyBorder="0" applyAlignment="0" applyProtection="0">
      <alignment vertical="center"/>
    </xf>
    <xf numFmtId="0" fontId="17" fillId="26" borderId="0" applyNumberFormat="0" applyBorder="0" applyAlignment="0" applyProtection="0">
      <alignment vertical="center"/>
    </xf>
    <xf numFmtId="0" fontId="17" fillId="6" borderId="0" applyNumberFormat="0" applyBorder="0" applyAlignment="0" applyProtection="0">
      <alignment vertical="center"/>
    </xf>
    <xf numFmtId="0" fontId="17" fillId="10" borderId="0" applyNumberFormat="0" applyBorder="0" applyAlignment="0" applyProtection="0">
      <alignment vertical="center"/>
    </xf>
    <xf numFmtId="0" fontId="17" fillId="14" borderId="0" applyNumberFormat="0" applyBorder="0" applyAlignment="0" applyProtection="0">
      <alignment vertical="center"/>
    </xf>
    <xf numFmtId="0" fontId="17" fillId="13" borderId="0" applyNumberFormat="0" applyBorder="0" applyAlignment="0" applyProtection="0">
      <alignment vertical="center"/>
    </xf>
    <xf numFmtId="0" fontId="17" fillId="18" borderId="0" applyNumberFormat="0" applyBorder="0" applyAlignment="0" applyProtection="0">
      <alignment vertical="center"/>
    </xf>
    <xf numFmtId="0" fontId="64" fillId="10" borderId="0" applyNumberFormat="0" applyBorder="0" applyAlignment="0" applyProtection="0">
      <alignment vertical="center"/>
    </xf>
    <xf numFmtId="0" fontId="17" fillId="26" borderId="0" applyNumberFormat="0" applyBorder="0" applyAlignment="0" applyProtection="0">
      <alignment vertical="center"/>
    </xf>
    <xf numFmtId="0" fontId="17" fillId="20" borderId="0" applyNumberFormat="0" applyBorder="0" applyAlignment="0" applyProtection="0">
      <alignment vertical="center"/>
    </xf>
    <xf numFmtId="0" fontId="0" fillId="0" borderId="0"/>
    <xf numFmtId="0" fontId="0" fillId="0" borderId="0">
      <alignment vertical="center"/>
    </xf>
    <xf numFmtId="0" fontId="17" fillId="18" borderId="0" applyNumberFormat="0" applyBorder="0" applyAlignment="0" applyProtection="0">
      <alignment vertical="center"/>
    </xf>
    <xf numFmtId="0" fontId="47" fillId="12" borderId="0" applyNumberFormat="0" applyBorder="0" applyAlignment="0" applyProtection="0">
      <alignment vertical="center"/>
    </xf>
    <xf numFmtId="0" fontId="47" fillId="12" borderId="0" applyNumberFormat="0" applyBorder="0" applyAlignment="0" applyProtection="0">
      <alignment vertical="center"/>
    </xf>
    <xf numFmtId="0" fontId="47" fillId="12" borderId="0" applyNumberFormat="0" applyBorder="0" applyAlignment="0" applyProtection="0">
      <alignment vertical="center"/>
    </xf>
    <xf numFmtId="0" fontId="64" fillId="17" borderId="0" applyNumberFormat="0" applyBorder="0" applyAlignment="0" applyProtection="0">
      <alignment vertical="center"/>
    </xf>
    <xf numFmtId="0" fontId="47" fillId="12" borderId="0" applyNumberFormat="0" applyBorder="0" applyAlignment="0" applyProtection="0">
      <alignment vertical="center"/>
    </xf>
    <xf numFmtId="0" fontId="0" fillId="0" borderId="0">
      <alignment vertical="center"/>
    </xf>
    <xf numFmtId="0" fontId="47" fillId="12" borderId="0" applyNumberFormat="0" applyBorder="0" applyAlignment="0" applyProtection="0">
      <alignment vertical="center"/>
    </xf>
    <xf numFmtId="0" fontId="47" fillId="12" borderId="0" applyNumberFormat="0" applyBorder="0" applyAlignment="0" applyProtection="0">
      <alignment vertical="center"/>
    </xf>
    <xf numFmtId="0" fontId="47" fillId="12"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53" fillId="8"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47" fillId="12" borderId="0" applyNumberFormat="0" applyBorder="0" applyAlignment="0" applyProtection="0">
      <alignment vertical="center"/>
    </xf>
    <xf numFmtId="0" fontId="69" fillId="0" borderId="0" applyNumberFormat="0" applyFill="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183" fontId="0" fillId="0" borderId="0" applyFont="0" applyFill="0" applyBorder="0" applyAlignment="0" applyProtection="0">
      <alignment vertical="center"/>
    </xf>
    <xf numFmtId="0" fontId="64" fillId="17" borderId="0" applyNumberFormat="0" applyBorder="0" applyAlignment="0" applyProtection="0">
      <alignment vertical="center"/>
    </xf>
    <xf numFmtId="0" fontId="17" fillId="0" borderId="0">
      <alignment vertical="center"/>
    </xf>
    <xf numFmtId="0" fontId="64" fillId="17" borderId="0" applyNumberFormat="0" applyBorder="0" applyAlignment="0" applyProtection="0">
      <alignment vertical="center"/>
    </xf>
    <xf numFmtId="179" fontId="51" fillId="0" borderId="0" applyFill="0" applyBorder="0" applyAlignment="0"/>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183" fontId="0" fillId="0" borderId="0" applyFont="0" applyFill="0" applyBorder="0" applyAlignment="0" applyProtection="0">
      <alignment vertical="center"/>
    </xf>
    <xf numFmtId="0" fontId="83" fillId="0" borderId="14" applyNumberFormat="0" applyFill="0" applyAlignment="0" applyProtection="0">
      <alignment vertical="center"/>
    </xf>
    <xf numFmtId="0" fontId="47" fillId="12" borderId="0" applyNumberFormat="0" applyBorder="0" applyAlignment="0" applyProtection="0">
      <alignment vertical="center"/>
    </xf>
    <xf numFmtId="0" fontId="67" fillId="0" borderId="17" applyNumberFormat="0" applyFill="0" applyAlignment="0" applyProtection="0">
      <alignment vertical="center"/>
    </xf>
    <xf numFmtId="183" fontId="0" fillId="0" borderId="0" applyFont="0" applyFill="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47" fillId="12" borderId="0" applyNumberFormat="0" applyBorder="0" applyAlignment="0" applyProtection="0">
      <alignment vertical="center"/>
    </xf>
    <xf numFmtId="0" fontId="47" fillId="12" borderId="0" applyNumberFormat="0" applyBorder="0" applyAlignment="0" applyProtection="0">
      <alignment vertical="center"/>
    </xf>
    <xf numFmtId="0" fontId="0" fillId="0" borderId="0">
      <alignment vertical="center"/>
    </xf>
    <xf numFmtId="0" fontId="47" fillId="12" borderId="0" applyNumberFormat="0" applyBorder="0" applyAlignment="0" applyProtection="0">
      <alignment vertical="center"/>
    </xf>
    <xf numFmtId="0" fontId="0" fillId="0" borderId="0">
      <alignment vertical="center"/>
    </xf>
    <xf numFmtId="0" fontId="17" fillId="0" borderId="0">
      <alignment vertical="center"/>
    </xf>
    <xf numFmtId="0" fontId="0" fillId="0" borderId="0">
      <alignment vertical="center"/>
    </xf>
    <xf numFmtId="0" fontId="47" fillId="12" borderId="0" applyNumberFormat="0" applyBorder="0" applyAlignment="0" applyProtection="0">
      <alignment vertical="center"/>
    </xf>
    <xf numFmtId="0" fontId="47" fillId="12" borderId="0" applyNumberFormat="0" applyBorder="0" applyAlignment="0" applyProtection="0">
      <alignment vertical="center"/>
    </xf>
    <xf numFmtId="0" fontId="47" fillId="12" borderId="0" applyNumberFormat="0" applyBorder="0" applyAlignment="0" applyProtection="0">
      <alignment vertical="center"/>
    </xf>
    <xf numFmtId="0" fontId="47" fillId="12" borderId="0" applyNumberFormat="0" applyBorder="0" applyAlignment="0" applyProtection="0">
      <alignment vertical="center"/>
    </xf>
    <xf numFmtId="0" fontId="17" fillId="0" borderId="0"/>
    <xf numFmtId="0" fontId="47" fillId="12" borderId="0" applyNumberFormat="0" applyBorder="0" applyAlignment="0" applyProtection="0">
      <alignment vertical="center"/>
    </xf>
    <xf numFmtId="0" fontId="47" fillId="12" borderId="0" applyNumberFormat="0" applyBorder="0" applyAlignment="0" applyProtection="0">
      <alignment vertical="center"/>
    </xf>
    <xf numFmtId="0" fontId="47" fillId="12" borderId="0" applyNumberFormat="0" applyBorder="0" applyAlignment="0" applyProtection="0">
      <alignment vertical="center"/>
    </xf>
    <xf numFmtId="0" fontId="47" fillId="12" borderId="0" applyNumberFormat="0" applyBorder="0" applyAlignment="0" applyProtection="0">
      <alignment vertical="center"/>
    </xf>
    <xf numFmtId="0" fontId="0" fillId="0" borderId="0">
      <alignment vertical="center"/>
    </xf>
    <xf numFmtId="0" fontId="47" fillId="12" borderId="0" applyNumberFormat="0" applyBorder="0" applyAlignment="0" applyProtection="0">
      <alignment vertical="center"/>
    </xf>
    <xf numFmtId="0" fontId="0" fillId="0" borderId="0"/>
    <xf numFmtId="0" fontId="47" fillId="12" borderId="0" applyNumberFormat="0" applyBorder="0" applyAlignment="0" applyProtection="0">
      <alignment vertical="center"/>
    </xf>
    <xf numFmtId="0" fontId="47" fillId="12" borderId="0" applyNumberFormat="0" applyBorder="0" applyAlignment="0" applyProtection="0">
      <alignment vertical="center"/>
    </xf>
    <xf numFmtId="183" fontId="0" fillId="0" borderId="0" applyFont="0" applyFill="0" applyBorder="0" applyAlignment="0" applyProtection="0"/>
    <xf numFmtId="0" fontId="47" fillId="12" borderId="0" applyNumberFormat="0" applyBorder="0" applyAlignment="0" applyProtection="0">
      <alignment vertical="center"/>
    </xf>
    <xf numFmtId="0" fontId="47" fillId="12" borderId="0" applyNumberFormat="0" applyBorder="0" applyAlignment="0" applyProtection="0">
      <alignment vertical="center"/>
    </xf>
    <xf numFmtId="0" fontId="47" fillId="12" borderId="0" applyNumberFormat="0" applyBorder="0" applyAlignment="0" applyProtection="0">
      <alignment vertical="center"/>
    </xf>
    <xf numFmtId="0" fontId="0" fillId="0" borderId="0">
      <alignment vertical="center"/>
    </xf>
    <xf numFmtId="0" fontId="47" fillId="12" borderId="0" applyNumberFormat="0" applyBorder="0" applyAlignment="0" applyProtection="0">
      <alignment vertical="center"/>
    </xf>
    <xf numFmtId="0" fontId="0" fillId="0" borderId="0"/>
    <xf numFmtId="0" fontId="47" fillId="12" borderId="0" applyNumberFormat="0" applyBorder="0" applyAlignment="0" applyProtection="0">
      <alignment vertical="center"/>
    </xf>
    <xf numFmtId="0" fontId="47" fillId="12" borderId="0" applyNumberFormat="0" applyBorder="0" applyAlignment="0" applyProtection="0">
      <alignment vertical="center"/>
    </xf>
    <xf numFmtId="0" fontId="47" fillId="12" borderId="0" applyNumberFormat="0" applyBorder="0" applyAlignment="0" applyProtection="0">
      <alignment vertical="center"/>
    </xf>
    <xf numFmtId="0" fontId="47" fillId="12" borderId="0" applyNumberFormat="0" applyBorder="0" applyAlignment="0" applyProtection="0">
      <alignment vertical="center"/>
    </xf>
    <xf numFmtId="183" fontId="0" fillId="0" borderId="0" applyFont="0" applyFill="0" applyBorder="0" applyAlignment="0" applyProtection="0"/>
    <xf numFmtId="0" fontId="47" fillId="12" borderId="0" applyNumberFormat="0" applyBorder="0" applyAlignment="0" applyProtection="0">
      <alignment vertical="center"/>
    </xf>
    <xf numFmtId="0" fontId="0" fillId="0" borderId="0">
      <alignment vertical="center"/>
    </xf>
    <xf numFmtId="0" fontId="64" fillId="17" borderId="0" applyNumberFormat="0" applyBorder="0" applyAlignment="0" applyProtection="0">
      <alignment vertical="center"/>
    </xf>
    <xf numFmtId="0" fontId="0" fillId="0" borderId="0"/>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0" fillId="0" borderId="0"/>
    <xf numFmtId="0" fontId="55" fillId="0" borderId="15" applyNumberFormat="0" applyFill="0" applyAlignment="0" applyProtection="0">
      <alignment vertical="center"/>
    </xf>
    <xf numFmtId="0" fontId="64" fillId="17" borderId="0" applyNumberFormat="0" applyBorder="0" applyAlignment="0" applyProtection="0">
      <alignment vertical="center"/>
    </xf>
    <xf numFmtId="0" fontId="55" fillId="0" borderId="15" applyNumberFormat="0" applyFill="0" applyAlignment="0" applyProtection="0">
      <alignment vertical="center"/>
    </xf>
    <xf numFmtId="0" fontId="64" fillId="17" borderId="0" applyNumberFormat="0" applyBorder="0" applyAlignment="0" applyProtection="0">
      <alignment vertical="center"/>
    </xf>
    <xf numFmtId="0" fontId="55" fillId="0" borderId="15" applyNumberFormat="0" applyFill="0" applyAlignment="0" applyProtection="0">
      <alignment vertical="center"/>
    </xf>
    <xf numFmtId="0" fontId="47" fillId="12" borderId="0" applyNumberFormat="0" applyBorder="0" applyAlignment="0" applyProtection="0">
      <alignment vertical="center"/>
    </xf>
    <xf numFmtId="0" fontId="47" fillId="6" borderId="0" applyNumberFormat="0" applyBorder="0" applyAlignment="0" applyProtection="0">
      <alignment vertical="center"/>
    </xf>
    <xf numFmtId="0" fontId="47" fillId="6" borderId="0" applyNumberFormat="0" applyBorder="0" applyAlignment="0" applyProtection="0">
      <alignment vertical="center"/>
    </xf>
    <xf numFmtId="0" fontId="49" fillId="7" borderId="0" applyNumberFormat="0" applyBorder="0" applyAlignment="0" applyProtection="0">
      <alignment vertical="center"/>
    </xf>
    <xf numFmtId="0" fontId="47" fillId="6" borderId="0" applyNumberFormat="0" applyBorder="0" applyAlignment="0" applyProtection="0">
      <alignment vertical="center"/>
    </xf>
    <xf numFmtId="0" fontId="49" fillId="7" borderId="0" applyNumberFormat="0" applyBorder="0" applyAlignment="0" applyProtection="0">
      <alignment vertical="center"/>
    </xf>
    <xf numFmtId="0" fontId="47" fillId="6" borderId="0" applyNumberFormat="0" applyBorder="0" applyAlignment="0" applyProtection="0">
      <alignment vertical="center"/>
    </xf>
    <xf numFmtId="0" fontId="47" fillId="6" borderId="0" applyNumberFormat="0" applyBorder="0" applyAlignment="0" applyProtection="0">
      <alignment vertical="center"/>
    </xf>
    <xf numFmtId="0" fontId="49" fillId="7" borderId="0" applyNumberFormat="0" applyBorder="0" applyAlignment="0" applyProtection="0">
      <alignment vertical="center"/>
    </xf>
    <xf numFmtId="0" fontId="47" fillId="6" borderId="0" applyNumberFormat="0" applyBorder="0" applyAlignment="0" applyProtection="0">
      <alignment vertical="center"/>
    </xf>
    <xf numFmtId="0" fontId="0" fillId="0" borderId="0">
      <alignment vertical="center"/>
    </xf>
    <xf numFmtId="0" fontId="47" fillId="6" borderId="0" applyNumberFormat="0" applyBorder="0" applyAlignment="0" applyProtection="0">
      <alignment vertical="center"/>
    </xf>
    <xf numFmtId="183" fontId="0" fillId="0" borderId="0" applyFont="0" applyFill="0" applyBorder="0" applyAlignment="0" applyProtection="0">
      <alignment vertical="center"/>
    </xf>
    <xf numFmtId="0" fontId="47" fillId="6" borderId="0" applyNumberFormat="0" applyBorder="0" applyAlignment="0" applyProtection="0">
      <alignment vertical="center"/>
    </xf>
    <xf numFmtId="0" fontId="64" fillId="6" borderId="0" applyNumberFormat="0" applyBorder="0" applyAlignment="0" applyProtection="0">
      <alignment vertical="center"/>
    </xf>
    <xf numFmtId="0" fontId="64" fillId="18" borderId="0" applyNumberFormat="0" applyBorder="0" applyAlignment="0" applyProtection="0">
      <alignment vertical="center"/>
    </xf>
    <xf numFmtId="0" fontId="64" fillId="6" borderId="0" applyNumberFormat="0" applyBorder="0" applyAlignment="0" applyProtection="0">
      <alignment vertical="center"/>
    </xf>
    <xf numFmtId="0" fontId="64" fillId="18" borderId="0" applyNumberFormat="0" applyBorder="0" applyAlignment="0" applyProtection="0">
      <alignment vertical="center"/>
    </xf>
    <xf numFmtId="0" fontId="47" fillId="17" borderId="0" applyNumberFormat="0" applyBorder="0" applyAlignment="0" applyProtection="0">
      <alignment vertical="center"/>
    </xf>
    <xf numFmtId="0" fontId="64" fillId="6" borderId="0" applyNumberFormat="0" applyBorder="0" applyAlignment="0" applyProtection="0">
      <alignment vertical="center"/>
    </xf>
    <xf numFmtId="0" fontId="64" fillId="18" borderId="0" applyNumberFormat="0" applyBorder="0" applyAlignment="0" applyProtection="0">
      <alignment vertical="center"/>
    </xf>
    <xf numFmtId="0" fontId="64" fillId="6" borderId="0" applyNumberFormat="0" applyBorder="0" applyAlignment="0" applyProtection="0">
      <alignment vertical="center"/>
    </xf>
    <xf numFmtId="0" fontId="64" fillId="18" borderId="0" applyNumberFormat="0" applyBorder="0" applyAlignment="0" applyProtection="0">
      <alignment vertical="center"/>
    </xf>
    <xf numFmtId="180" fontId="80" fillId="0" borderId="0"/>
    <xf numFmtId="0" fontId="0" fillId="0" borderId="0">
      <alignment vertical="center"/>
    </xf>
    <xf numFmtId="0" fontId="64" fillId="6" borderId="0" applyNumberFormat="0" applyBorder="0" applyAlignment="0" applyProtection="0">
      <alignment vertical="center"/>
    </xf>
    <xf numFmtId="0" fontId="64" fillId="18" borderId="0" applyNumberFormat="0" applyBorder="0" applyAlignment="0" applyProtection="0">
      <alignment vertical="center"/>
    </xf>
    <xf numFmtId="183" fontId="0" fillId="0" borderId="0" applyFont="0" applyFill="0" applyBorder="0" applyAlignment="0" applyProtection="0">
      <alignment vertical="center"/>
    </xf>
    <xf numFmtId="0" fontId="47" fillId="6" borderId="0" applyNumberFormat="0" applyBorder="0" applyAlignment="0" applyProtection="0">
      <alignment vertical="center"/>
    </xf>
    <xf numFmtId="0" fontId="47" fillId="14" borderId="0" applyNumberFormat="0" applyBorder="0" applyAlignment="0" applyProtection="0">
      <alignment vertical="center"/>
    </xf>
    <xf numFmtId="0" fontId="64" fillId="6" borderId="0" applyNumberFormat="0" applyBorder="0" applyAlignment="0" applyProtection="0">
      <alignment vertical="center"/>
    </xf>
    <xf numFmtId="0" fontId="64" fillId="6" borderId="0" applyNumberFormat="0" applyBorder="0" applyAlignment="0" applyProtection="0">
      <alignment vertical="center"/>
    </xf>
    <xf numFmtId="0" fontId="47" fillId="14" borderId="0" applyNumberFormat="0" applyBorder="0" applyAlignment="0" applyProtection="0">
      <alignment vertical="center"/>
    </xf>
    <xf numFmtId="0" fontId="64" fillId="6" borderId="0" applyNumberFormat="0" applyBorder="0" applyAlignment="0" applyProtection="0">
      <alignment vertical="center"/>
    </xf>
    <xf numFmtId="0" fontId="47" fillId="14" borderId="0" applyNumberFormat="0" applyBorder="0" applyAlignment="0" applyProtection="0">
      <alignment vertical="center"/>
    </xf>
    <xf numFmtId="0" fontId="64" fillId="6" borderId="0" applyNumberFormat="0" applyBorder="0" applyAlignment="0" applyProtection="0">
      <alignment vertical="center"/>
    </xf>
    <xf numFmtId="0" fontId="64" fillId="6" borderId="0" applyNumberFormat="0" applyBorder="0" applyAlignment="0" applyProtection="0">
      <alignment vertical="center"/>
    </xf>
    <xf numFmtId="0" fontId="47" fillId="14" borderId="0" applyNumberFormat="0" applyBorder="0" applyAlignment="0" applyProtection="0">
      <alignment vertical="center"/>
    </xf>
    <xf numFmtId="183" fontId="0" fillId="0" borderId="0" applyFont="0" applyFill="0" applyBorder="0" applyAlignment="0" applyProtection="0">
      <alignment vertical="center"/>
    </xf>
    <xf numFmtId="0" fontId="47" fillId="6" borderId="0" applyNumberFormat="0" applyBorder="0" applyAlignment="0" applyProtection="0">
      <alignment vertical="center"/>
    </xf>
    <xf numFmtId="183" fontId="0" fillId="0" borderId="0" applyFont="0" applyFill="0" applyBorder="0" applyAlignment="0" applyProtection="0"/>
    <xf numFmtId="0" fontId="64" fillId="6" borderId="0" applyNumberFormat="0" applyBorder="0" applyAlignment="0" applyProtection="0">
      <alignment vertical="center"/>
    </xf>
    <xf numFmtId="0" fontId="47" fillId="6" borderId="0" applyNumberFormat="0" applyBorder="0" applyAlignment="0" applyProtection="0">
      <alignment vertical="center"/>
    </xf>
    <xf numFmtId="0" fontId="47" fillId="6" borderId="0" applyNumberFormat="0" applyBorder="0" applyAlignment="0" applyProtection="0">
      <alignment vertical="center"/>
    </xf>
    <xf numFmtId="0" fontId="65" fillId="11" borderId="12" applyNumberFormat="0" applyAlignment="0" applyProtection="0">
      <alignment vertical="center"/>
    </xf>
    <xf numFmtId="0" fontId="0" fillId="0" borderId="0">
      <alignment vertical="center"/>
    </xf>
    <xf numFmtId="0" fontId="0" fillId="0" borderId="0">
      <alignment vertical="center"/>
    </xf>
    <xf numFmtId="0" fontId="47" fillId="6" borderId="0" applyNumberFormat="0" applyBorder="0" applyAlignment="0" applyProtection="0">
      <alignment vertical="center"/>
    </xf>
    <xf numFmtId="0" fontId="47" fillId="16" borderId="0" applyNumberFormat="0" applyBorder="0" applyAlignment="0" applyProtection="0">
      <alignment vertical="center"/>
    </xf>
    <xf numFmtId="0" fontId="0" fillId="0" borderId="0"/>
    <xf numFmtId="0" fontId="47" fillId="6" borderId="0" applyNumberFormat="0" applyBorder="0" applyAlignment="0" applyProtection="0">
      <alignment vertical="center"/>
    </xf>
    <xf numFmtId="0" fontId="47" fillId="6" borderId="0" applyNumberFormat="0" applyBorder="0" applyAlignment="0" applyProtection="0">
      <alignment vertical="center"/>
    </xf>
    <xf numFmtId="0" fontId="47" fillId="6" borderId="0" applyNumberFormat="0" applyBorder="0" applyAlignment="0" applyProtection="0">
      <alignment vertical="center"/>
    </xf>
    <xf numFmtId="0" fontId="47" fillId="6" borderId="0" applyNumberFormat="0" applyBorder="0" applyAlignment="0" applyProtection="0">
      <alignment vertical="center"/>
    </xf>
    <xf numFmtId="0" fontId="47" fillId="6" borderId="0" applyNumberFormat="0" applyBorder="0" applyAlignment="0" applyProtection="0">
      <alignment vertical="center"/>
    </xf>
    <xf numFmtId="0" fontId="47" fillId="6" borderId="0" applyNumberFormat="0" applyBorder="0" applyAlignment="0" applyProtection="0">
      <alignment vertical="center"/>
    </xf>
    <xf numFmtId="0" fontId="64" fillId="17" borderId="0" applyNumberFormat="0" applyBorder="0" applyAlignment="0" applyProtection="0">
      <alignment vertical="center"/>
    </xf>
    <xf numFmtId="0" fontId="47" fillId="6" borderId="0" applyNumberFormat="0" applyBorder="0" applyAlignment="0" applyProtection="0">
      <alignment vertical="center"/>
    </xf>
    <xf numFmtId="0" fontId="47" fillId="6" borderId="0" applyNumberFormat="0" applyBorder="0" applyAlignment="0" applyProtection="0">
      <alignment vertical="center"/>
    </xf>
    <xf numFmtId="0" fontId="47" fillId="6" borderId="0" applyNumberFormat="0" applyBorder="0" applyAlignment="0" applyProtection="0">
      <alignment vertical="center"/>
    </xf>
    <xf numFmtId="0" fontId="65" fillId="11" borderId="12" applyNumberFormat="0" applyAlignment="0" applyProtection="0">
      <alignment vertical="center"/>
    </xf>
    <xf numFmtId="0" fontId="47" fillId="6" borderId="0" applyNumberFormat="0" applyBorder="0" applyAlignment="0" applyProtection="0">
      <alignment vertical="center"/>
    </xf>
    <xf numFmtId="0" fontId="47" fillId="6" borderId="0" applyNumberFormat="0" applyBorder="0" applyAlignment="0" applyProtection="0">
      <alignment vertical="center"/>
    </xf>
    <xf numFmtId="0" fontId="47" fillId="6" borderId="0" applyNumberFormat="0" applyBorder="0" applyAlignment="0" applyProtection="0">
      <alignment vertical="center"/>
    </xf>
    <xf numFmtId="183" fontId="0" fillId="0" borderId="0" applyFont="0" applyFill="0" applyBorder="0" applyAlignment="0" applyProtection="0"/>
    <xf numFmtId="0" fontId="47" fillId="6" borderId="0" applyNumberFormat="0" applyBorder="0" applyAlignment="0" applyProtection="0">
      <alignment vertical="center"/>
    </xf>
    <xf numFmtId="0" fontId="64" fillId="6" borderId="0" applyNumberFormat="0" applyBorder="0" applyAlignment="0" applyProtection="0">
      <alignment vertical="center"/>
    </xf>
    <xf numFmtId="0" fontId="64" fillId="6" borderId="0" applyNumberFormat="0" applyBorder="0" applyAlignment="0" applyProtection="0">
      <alignment vertical="center"/>
    </xf>
    <xf numFmtId="0" fontId="64" fillId="6" borderId="0" applyNumberFormat="0" applyBorder="0" applyAlignment="0" applyProtection="0">
      <alignment vertical="center"/>
    </xf>
    <xf numFmtId="0" fontId="64" fillId="6" borderId="0" applyNumberFormat="0" applyBorder="0" applyAlignment="0" applyProtection="0">
      <alignment vertical="center"/>
    </xf>
    <xf numFmtId="0" fontId="55" fillId="0" borderId="15" applyNumberFormat="0" applyFill="0" applyAlignment="0" applyProtection="0">
      <alignment vertical="center"/>
    </xf>
    <xf numFmtId="0" fontId="64" fillId="6" borderId="0" applyNumberFormat="0" applyBorder="0" applyAlignment="0" applyProtection="0">
      <alignment vertical="center"/>
    </xf>
    <xf numFmtId="0" fontId="47" fillId="6" borderId="0" applyNumberFormat="0" applyBorder="0" applyAlignment="0" applyProtection="0">
      <alignment vertical="center"/>
    </xf>
    <xf numFmtId="0" fontId="64" fillId="6" borderId="0" applyNumberFormat="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64" fillId="18" borderId="0" applyNumberFormat="0" applyBorder="0" applyAlignment="0" applyProtection="0">
      <alignment vertical="center"/>
    </xf>
    <xf numFmtId="0" fontId="86" fillId="0" borderId="0" applyNumberFormat="0" applyFill="0" applyBorder="0" applyAlignment="0" applyProtection="0">
      <alignment vertical="top"/>
      <protection locked="0"/>
    </xf>
    <xf numFmtId="0" fontId="64" fillId="18" borderId="0" applyNumberFormat="0" applyBorder="0" applyAlignment="0" applyProtection="0">
      <alignment vertical="center"/>
    </xf>
    <xf numFmtId="0" fontId="86" fillId="0" borderId="0" applyNumberFormat="0" applyFill="0" applyBorder="0" applyAlignment="0" applyProtection="0">
      <alignment vertical="top"/>
      <protection locked="0"/>
    </xf>
    <xf numFmtId="0" fontId="64" fillId="18" borderId="0" applyNumberFormat="0" applyBorder="0" applyAlignment="0" applyProtection="0">
      <alignment vertical="center"/>
    </xf>
    <xf numFmtId="0" fontId="0" fillId="0" borderId="0"/>
    <xf numFmtId="0" fontId="64" fillId="18" borderId="0" applyNumberFormat="0" applyBorder="0" applyAlignment="0" applyProtection="0">
      <alignment vertical="center"/>
    </xf>
    <xf numFmtId="0" fontId="47" fillId="14" borderId="0" applyNumberFormat="0" applyBorder="0" applyAlignment="0" applyProtection="0">
      <alignment vertical="center"/>
    </xf>
    <xf numFmtId="0" fontId="64" fillId="18" borderId="0" applyNumberFormat="0" applyBorder="0" applyAlignment="0" applyProtection="0">
      <alignment vertical="center"/>
    </xf>
    <xf numFmtId="0" fontId="64" fillId="18" borderId="0" applyNumberFormat="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0" fillId="0" borderId="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183" fontId="0" fillId="0" borderId="0" applyFont="0" applyFill="0" applyBorder="0" applyAlignment="0" applyProtection="0">
      <alignment vertical="center"/>
    </xf>
    <xf numFmtId="0" fontId="67" fillId="0" borderId="17" applyNumberFormat="0" applyFill="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77" fillId="0" borderId="21" applyNumberFormat="0" applyFill="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86" fillId="0" borderId="0" applyNumberFormat="0" applyFill="0" applyBorder="0" applyAlignment="0" applyProtection="0">
      <alignment vertical="top"/>
      <protection locked="0"/>
    </xf>
    <xf numFmtId="0" fontId="47" fillId="14" borderId="0" applyNumberFormat="0" applyBorder="0" applyAlignment="0" applyProtection="0">
      <alignment vertical="center"/>
    </xf>
    <xf numFmtId="0" fontId="6" fillId="0" borderId="0"/>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183" fontId="0" fillId="0" borderId="0" applyFont="0" applyFill="0" applyBorder="0" applyAlignment="0" applyProtection="0"/>
    <xf numFmtId="0" fontId="47" fillId="14" borderId="0" applyNumberFormat="0" applyBorder="0" applyAlignment="0" applyProtection="0">
      <alignment vertical="center"/>
    </xf>
    <xf numFmtId="0" fontId="64" fillId="18" borderId="0" applyNumberFormat="0" applyBorder="0" applyAlignment="0" applyProtection="0">
      <alignment vertical="center"/>
    </xf>
    <xf numFmtId="0" fontId="64" fillId="18" borderId="0" applyNumberFormat="0" applyBorder="0" applyAlignment="0" applyProtection="0">
      <alignment vertical="center"/>
    </xf>
    <xf numFmtId="0" fontId="64" fillId="18" borderId="0" applyNumberFormat="0" applyBorder="0" applyAlignment="0" applyProtection="0">
      <alignment vertical="center"/>
    </xf>
    <xf numFmtId="0" fontId="64" fillId="18" borderId="0" applyNumberFormat="0" applyBorder="0" applyAlignment="0" applyProtection="0">
      <alignment vertical="center"/>
    </xf>
    <xf numFmtId="0" fontId="64" fillId="18" borderId="0" applyNumberFormat="0" applyBorder="0" applyAlignment="0" applyProtection="0">
      <alignment vertical="center"/>
    </xf>
    <xf numFmtId="0" fontId="64" fillId="18" borderId="0" applyNumberFormat="0" applyBorder="0" applyAlignment="0" applyProtection="0">
      <alignment vertical="center"/>
    </xf>
    <xf numFmtId="0" fontId="47" fillId="14" borderId="0" applyNumberFormat="0" applyBorder="0" applyAlignment="0" applyProtection="0">
      <alignment vertical="center"/>
    </xf>
    <xf numFmtId="0" fontId="64" fillId="18" borderId="0" applyNumberFormat="0" applyBorder="0" applyAlignment="0" applyProtection="0">
      <alignment vertical="center"/>
    </xf>
    <xf numFmtId="0" fontId="47" fillId="16" borderId="0" applyNumberFormat="0" applyBorder="0" applyAlignment="0" applyProtection="0">
      <alignment vertical="center"/>
    </xf>
    <xf numFmtId="0" fontId="64" fillId="13" borderId="0" applyNumberFormat="0" applyBorder="0" applyAlignment="0" applyProtection="0">
      <alignment vertical="center"/>
    </xf>
    <xf numFmtId="0" fontId="47" fillId="25" borderId="0" applyNumberFormat="0" applyBorder="0" applyAlignment="0" applyProtection="0">
      <alignment vertical="center"/>
    </xf>
    <xf numFmtId="0" fontId="64" fillId="13" borderId="0" applyNumberFormat="0" applyBorder="0" applyAlignment="0" applyProtection="0">
      <alignment vertical="center"/>
    </xf>
    <xf numFmtId="0" fontId="0" fillId="0" borderId="0">
      <alignment vertical="center"/>
    </xf>
    <xf numFmtId="0" fontId="0" fillId="0" borderId="0">
      <alignment vertical="center"/>
    </xf>
    <xf numFmtId="0" fontId="47" fillId="16"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47" fillId="16" borderId="0" applyNumberFormat="0" applyBorder="0" applyAlignment="0" applyProtection="0">
      <alignment vertical="center"/>
    </xf>
    <xf numFmtId="0" fontId="0" fillId="0" borderId="0"/>
    <xf numFmtId="0" fontId="0" fillId="0" borderId="0"/>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64" fillId="10" borderId="0" applyNumberFormat="0" applyBorder="0" applyAlignment="0" applyProtection="0">
      <alignment vertical="center"/>
    </xf>
    <xf numFmtId="0" fontId="0" fillId="0" borderId="0"/>
    <xf numFmtId="0" fontId="0" fillId="0" borderId="0">
      <alignment vertical="center"/>
    </xf>
    <xf numFmtId="0" fontId="0" fillId="0" borderId="0"/>
    <xf numFmtId="0" fontId="47" fillId="16" borderId="0" applyNumberFormat="0" applyBorder="0" applyAlignment="0" applyProtection="0">
      <alignment vertical="center"/>
    </xf>
    <xf numFmtId="0" fontId="0" fillId="0" borderId="0"/>
    <xf numFmtId="0" fontId="47" fillId="16" borderId="0" applyNumberFormat="0" applyBorder="0" applyAlignment="0" applyProtection="0">
      <alignment vertical="center"/>
    </xf>
    <xf numFmtId="183" fontId="0" fillId="0" borderId="0" applyFont="0" applyFill="0" applyBorder="0" applyAlignment="0" applyProtection="0"/>
    <xf numFmtId="0" fontId="0" fillId="0" borderId="0">
      <alignment vertical="center"/>
    </xf>
    <xf numFmtId="0" fontId="47" fillId="16" borderId="0" applyNumberFormat="0" applyBorder="0" applyAlignment="0" applyProtection="0">
      <alignment vertical="center"/>
    </xf>
    <xf numFmtId="0" fontId="65" fillId="11" borderId="12" applyNumberFormat="0" applyAlignment="0" applyProtection="0">
      <alignment vertical="center"/>
    </xf>
    <xf numFmtId="0" fontId="0" fillId="0" borderId="0">
      <alignment vertical="center"/>
    </xf>
    <xf numFmtId="0" fontId="0" fillId="0" borderId="0">
      <alignment vertical="center"/>
    </xf>
    <xf numFmtId="0" fontId="47" fillId="16" borderId="0" applyNumberFormat="0" applyBorder="0" applyAlignment="0" applyProtection="0">
      <alignment vertical="center"/>
    </xf>
    <xf numFmtId="0" fontId="65" fillId="11" borderId="12" applyNumberForma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47" fillId="16" borderId="0" applyNumberFormat="0" applyBorder="0" applyAlignment="0" applyProtection="0">
      <alignment vertical="center"/>
    </xf>
    <xf numFmtId="0" fontId="65" fillId="11" borderId="12" applyNumberFormat="0" applyAlignment="0" applyProtection="0">
      <alignment vertical="center"/>
    </xf>
    <xf numFmtId="0" fontId="69" fillId="0" borderId="0" applyNumberFormat="0" applyFill="0" applyBorder="0" applyAlignment="0" applyProtection="0">
      <alignment vertical="center"/>
    </xf>
    <xf numFmtId="0" fontId="0" fillId="0" borderId="0"/>
    <xf numFmtId="0" fontId="0" fillId="0" borderId="0"/>
    <xf numFmtId="0" fontId="47" fillId="16" borderId="0" applyNumberFormat="0" applyBorder="0" applyAlignment="0" applyProtection="0">
      <alignment vertical="center"/>
    </xf>
    <xf numFmtId="0" fontId="65" fillId="11" borderId="12" applyNumberFormat="0" applyAlignment="0" applyProtection="0">
      <alignment vertical="center"/>
    </xf>
    <xf numFmtId="0" fontId="0" fillId="0" borderId="0"/>
    <xf numFmtId="0" fontId="0" fillId="0" borderId="0"/>
    <xf numFmtId="0" fontId="0" fillId="0" borderId="0"/>
    <xf numFmtId="0" fontId="47" fillId="16" borderId="0" applyNumberFormat="0" applyBorder="0" applyAlignment="0" applyProtection="0">
      <alignment vertical="center"/>
    </xf>
    <xf numFmtId="0" fontId="65" fillId="11" borderId="12" applyNumberFormat="0" applyAlignment="0" applyProtection="0">
      <alignment vertical="center"/>
    </xf>
    <xf numFmtId="0" fontId="0" fillId="0" borderId="0">
      <alignment vertical="center"/>
    </xf>
    <xf numFmtId="0" fontId="0" fillId="0" borderId="0">
      <alignment vertical="center"/>
    </xf>
    <xf numFmtId="0" fontId="47" fillId="16" borderId="0" applyNumberFormat="0" applyBorder="0" applyAlignment="0" applyProtection="0">
      <alignment vertical="center"/>
    </xf>
    <xf numFmtId="0" fontId="0" fillId="0" borderId="0"/>
    <xf numFmtId="0" fontId="47" fillId="16" borderId="0" applyNumberFormat="0" applyBorder="0" applyAlignment="0" applyProtection="0">
      <alignment vertical="center"/>
    </xf>
    <xf numFmtId="0" fontId="70" fillId="0" borderId="0"/>
    <xf numFmtId="0" fontId="70" fillId="0" borderId="0"/>
    <xf numFmtId="0" fontId="47" fillId="16" borderId="0" applyNumberFormat="0" applyBorder="0" applyAlignment="0" applyProtection="0">
      <alignment vertical="center"/>
    </xf>
    <xf numFmtId="0" fontId="52" fillId="11" borderId="12" applyNumberFormat="0" applyAlignment="0" applyProtection="0">
      <alignment vertical="center"/>
    </xf>
    <xf numFmtId="0" fontId="70" fillId="0" borderId="0"/>
    <xf numFmtId="0" fontId="70" fillId="0" borderId="0"/>
    <xf numFmtId="0" fontId="47" fillId="16" borderId="0" applyNumberFormat="0" applyBorder="0" applyAlignment="0" applyProtection="0">
      <alignment vertical="center"/>
    </xf>
    <xf numFmtId="0" fontId="49" fillId="7" borderId="0" applyNumberFormat="0" applyBorder="0" applyAlignment="0" applyProtection="0">
      <alignment vertical="center"/>
    </xf>
    <xf numFmtId="0" fontId="52" fillId="11" borderId="12" applyNumberFormat="0" applyAlignment="0" applyProtection="0">
      <alignment vertical="center"/>
    </xf>
    <xf numFmtId="0" fontId="70" fillId="0" borderId="0"/>
    <xf numFmtId="0" fontId="0" fillId="0" borderId="0">
      <alignment vertical="center"/>
    </xf>
    <xf numFmtId="0" fontId="47" fillId="16" borderId="0" applyNumberFormat="0" applyBorder="0" applyAlignment="0" applyProtection="0">
      <alignment vertical="center"/>
    </xf>
    <xf numFmtId="0" fontId="60" fillId="4" borderId="11" applyNumberFormat="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52" fillId="11" borderId="12" applyNumberFormat="0" applyAlignment="0" applyProtection="0">
      <alignment vertical="center"/>
    </xf>
    <xf numFmtId="0" fontId="47" fillId="16" borderId="0" applyNumberFormat="0" applyBorder="0" applyAlignment="0" applyProtection="0">
      <alignment vertical="center"/>
    </xf>
    <xf numFmtId="0" fontId="52" fillId="11" borderId="12" applyNumberFormat="0" applyAlignment="0" applyProtection="0">
      <alignment vertical="center"/>
    </xf>
    <xf numFmtId="0" fontId="47" fillId="16" borderId="0" applyNumberFormat="0" applyBorder="0" applyAlignment="0" applyProtection="0">
      <alignment vertical="center"/>
    </xf>
    <xf numFmtId="0" fontId="52" fillId="11" borderId="12" applyNumberFormat="0" applyAlignment="0" applyProtection="0">
      <alignment vertical="center"/>
    </xf>
    <xf numFmtId="0" fontId="47" fillId="16" borderId="0" applyNumberFormat="0" applyBorder="0" applyAlignment="0" applyProtection="0">
      <alignment vertical="center"/>
    </xf>
    <xf numFmtId="0" fontId="64" fillId="13" borderId="0" applyNumberFormat="0" applyBorder="0" applyAlignment="0" applyProtection="0">
      <alignment vertical="center"/>
    </xf>
    <xf numFmtId="0" fontId="86" fillId="0" borderId="0" applyNumberFormat="0" applyFill="0" applyBorder="0" applyAlignment="0" applyProtection="0">
      <alignment vertical="top"/>
      <protection locked="0"/>
    </xf>
    <xf numFmtId="0" fontId="64" fillId="13" borderId="0" applyNumberFormat="0" applyBorder="0" applyAlignment="0" applyProtection="0">
      <alignment vertical="center"/>
    </xf>
    <xf numFmtId="0" fontId="64" fillId="13" borderId="0" applyNumberFormat="0" applyBorder="0" applyAlignment="0" applyProtection="0">
      <alignment vertical="center"/>
    </xf>
    <xf numFmtId="0" fontId="52" fillId="11" borderId="12" applyNumberFormat="0" applyAlignment="0" applyProtection="0">
      <alignment vertical="center"/>
    </xf>
    <xf numFmtId="0" fontId="64" fillId="13" borderId="0" applyNumberFormat="0" applyBorder="0" applyAlignment="0" applyProtection="0">
      <alignment vertical="center"/>
    </xf>
    <xf numFmtId="0" fontId="64" fillId="13" borderId="0" applyNumberFormat="0" applyBorder="0" applyAlignment="0" applyProtection="0">
      <alignment vertical="center"/>
    </xf>
    <xf numFmtId="0" fontId="64" fillId="13" borderId="0" applyNumberFormat="0" applyBorder="0" applyAlignment="0" applyProtection="0">
      <alignment vertical="center"/>
    </xf>
    <xf numFmtId="0" fontId="47" fillId="16" borderId="0" applyNumberFormat="0" applyBorder="0" applyAlignment="0" applyProtection="0">
      <alignment vertical="center"/>
    </xf>
    <xf numFmtId="0" fontId="64" fillId="13"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33" fillId="0" borderId="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33" fillId="0" borderId="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0" fillId="0" borderId="0"/>
    <xf numFmtId="0" fontId="47" fillId="17" borderId="0" applyNumberFormat="0" applyBorder="0" applyAlignment="0" applyProtection="0">
      <alignment vertical="center"/>
    </xf>
    <xf numFmtId="183" fontId="0" fillId="0" borderId="0" applyFont="0" applyFill="0" applyBorder="0" applyAlignment="0" applyProtection="0"/>
    <xf numFmtId="0" fontId="0" fillId="0" borderId="0"/>
    <xf numFmtId="2" fontId="78" fillId="0" borderId="0" applyProtection="0"/>
    <xf numFmtId="0" fontId="47"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74" fillId="0" borderId="0" applyNumberFormat="0" applyFill="0" applyBorder="0" applyAlignment="0" applyProtection="0">
      <alignment vertical="top"/>
      <protection locked="0"/>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47" fillId="17" borderId="0" applyNumberFormat="0" applyBorder="0" applyAlignment="0" applyProtection="0">
      <alignment vertical="center"/>
    </xf>
    <xf numFmtId="0" fontId="64" fillId="17" borderId="0" applyNumberFormat="0" applyBorder="0" applyAlignment="0" applyProtection="0">
      <alignment vertical="center"/>
    </xf>
    <xf numFmtId="183" fontId="0" fillId="0" borderId="0" applyFont="0" applyFill="0" applyBorder="0" applyAlignment="0" applyProtection="0"/>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48" fillId="0" borderId="0" applyNumberFormat="0" applyFill="0" applyBorder="0" applyAlignment="0" applyProtection="0">
      <alignment vertical="center"/>
    </xf>
    <xf numFmtId="0" fontId="64" fillId="17" borderId="0" applyNumberFormat="0" applyBorder="0" applyAlignment="0" applyProtection="0">
      <alignment vertical="center"/>
    </xf>
    <xf numFmtId="0" fontId="48" fillId="0" borderId="0" applyNumberFormat="0" applyFill="0" applyBorder="0" applyAlignment="0" applyProtection="0">
      <alignment vertical="center"/>
    </xf>
    <xf numFmtId="0" fontId="64" fillId="17" borderId="0" applyNumberFormat="0" applyBorder="0" applyAlignment="0" applyProtection="0">
      <alignment vertical="center"/>
    </xf>
    <xf numFmtId="0" fontId="48" fillId="0" borderId="0" applyNumberFormat="0" applyFill="0" applyBorder="0" applyAlignment="0" applyProtection="0">
      <alignment vertical="center"/>
    </xf>
    <xf numFmtId="0" fontId="47" fillId="17" borderId="0" applyNumberFormat="0" applyBorder="0" applyAlignment="0" applyProtection="0">
      <alignment vertical="center"/>
    </xf>
    <xf numFmtId="0" fontId="64"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0" fillId="0" borderId="0"/>
    <xf numFmtId="0" fontId="47" fillId="17" borderId="0" applyNumberFormat="0" applyBorder="0" applyAlignment="0" applyProtection="0">
      <alignment vertical="center"/>
    </xf>
    <xf numFmtId="0" fontId="65" fillId="11" borderId="12" applyNumberFormat="0" applyAlignment="0" applyProtection="0">
      <alignment vertical="center"/>
    </xf>
    <xf numFmtId="0" fontId="47" fillId="17" borderId="0" applyNumberFormat="0" applyBorder="0" applyAlignment="0" applyProtection="0">
      <alignment vertical="center"/>
    </xf>
    <xf numFmtId="0" fontId="65" fillId="11" borderId="12" applyNumberFormat="0" applyAlignment="0" applyProtection="0">
      <alignment vertical="center"/>
    </xf>
    <xf numFmtId="0" fontId="47" fillId="17" borderId="0" applyNumberFormat="0" applyBorder="0" applyAlignment="0" applyProtection="0">
      <alignment vertical="center"/>
    </xf>
    <xf numFmtId="0" fontId="65" fillId="11" borderId="12" applyNumberFormat="0" applyAlignment="0" applyProtection="0">
      <alignment vertical="center"/>
    </xf>
    <xf numFmtId="0" fontId="47" fillId="17" borderId="0" applyNumberFormat="0" applyBorder="0" applyAlignment="0" applyProtection="0">
      <alignment vertical="center"/>
    </xf>
    <xf numFmtId="0" fontId="65" fillId="11" borderId="12" applyNumberFormat="0" applyAlignment="0" applyProtection="0">
      <alignment vertical="center"/>
    </xf>
    <xf numFmtId="0" fontId="47" fillId="17" borderId="0" applyNumberFormat="0" applyBorder="0" applyAlignment="0" applyProtection="0">
      <alignment vertical="center"/>
    </xf>
    <xf numFmtId="0" fontId="65" fillId="11" borderId="12" applyNumberFormat="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65" fillId="11" borderId="12" applyNumberFormat="0" applyAlignment="0" applyProtection="0">
      <alignment vertical="center"/>
    </xf>
    <xf numFmtId="0" fontId="47" fillId="17" borderId="0" applyNumberFormat="0" applyBorder="0" applyAlignment="0" applyProtection="0">
      <alignment vertical="center"/>
    </xf>
    <xf numFmtId="0" fontId="65" fillId="11" borderId="12" applyNumberFormat="0" applyAlignment="0" applyProtection="0">
      <alignment vertical="center"/>
    </xf>
    <xf numFmtId="0" fontId="77" fillId="0" borderId="21" applyNumberFormat="0" applyFill="0" applyAlignment="0" applyProtection="0">
      <alignment vertical="center"/>
    </xf>
    <xf numFmtId="0" fontId="47" fillId="17" borderId="0" applyNumberFormat="0" applyBorder="0" applyAlignment="0" applyProtection="0">
      <alignment vertical="center"/>
    </xf>
    <xf numFmtId="0" fontId="65" fillId="11" borderId="12" applyNumberFormat="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65" fillId="11" borderId="12" applyNumberFormat="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47" fillId="22" borderId="0" applyNumberFormat="0" applyBorder="0" applyAlignment="0" applyProtection="0">
      <alignment vertical="center"/>
    </xf>
    <xf numFmtId="0" fontId="47" fillId="22" borderId="0" applyNumberFormat="0" applyBorder="0" applyAlignment="0" applyProtection="0">
      <alignment vertical="center"/>
    </xf>
    <xf numFmtId="0" fontId="47" fillId="22" borderId="0" applyNumberFormat="0" applyBorder="0" applyAlignment="0" applyProtection="0">
      <alignment vertical="center"/>
    </xf>
    <xf numFmtId="0" fontId="47" fillId="22" borderId="0" applyNumberFormat="0" applyBorder="0" applyAlignment="0" applyProtection="0">
      <alignment vertical="center"/>
    </xf>
    <xf numFmtId="0" fontId="47" fillId="22" borderId="0" applyNumberFormat="0" applyBorder="0" applyAlignment="0" applyProtection="0">
      <alignment vertical="center"/>
    </xf>
    <xf numFmtId="0" fontId="47" fillId="22" borderId="0" applyNumberFormat="0" applyBorder="0" applyAlignment="0" applyProtection="0">
      <alignment vertical="center"/>
    </xf>
    <xf numFmtId="0" fontId="47" fillId="22" borderId="0" applyNumberFormat="0" applyBorder="0" applyAlignment="0" applyProtection="0">
      <alignment vertical="center"/>
    </xf>
    <xf numFmtId="0" fontId="47" fillId="22" borderId="0" applyNumberFormat="0" applyBorder="0" applyAlignment="0" applyProtection="0">
      <alignment vertical="center"/>
    </xf>
    <xf numFmtId="183" fontId="0" fillId="0" borderId="0" applyFont="0" applyFill="0" applyBorder="0" applyAlignment="0" applyProtection="0"/>
    <xf numFmtId="0" fontId="47" fillId="22" borderId="0" applyNumberFormat="0" applyBorder="0" applyAlignment="0" applyProtection="0">
      <alignment vertical="center"/>
    </xf>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77" fillId="0" borderId="21" applyNumberFormat="0" applyFill="0" applyAlignment="0" applyProtection="0">
      <alignment vertical="center"/>
    </xf>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47" fillId="22" borderId="0" applyNumberFormat="0" applyBorder="0" applyAlignment="0" applyProtection="0">
      <alignment vertical="center"/>
    </xf>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15" fillId="0" borderId="18" applyNumberFormat="0" applyFill="0" applyAlignment="0" applyProtection="0">
      <alignment vertical="center"/>
    </xf>
    <xf numFmtId="0" fontId="64" fillId="10" borderId="0" applyNumberFormat="0" applyBorder="0" applyAlignment="0" applyProtection="0">
      <alignment vertical="center"/>
    </xf>
    <xf numFmtId="0" fontId="48" fillId="0" borderId="0" applyNumberFormat="0" applyFill="0" applyBorder="0" applyAlignment="0" applyProtection="0">
      <alignment vertical="center"/>
    </xf>
    <xf numFmtId="0" fontId="64" fillId="10" borderId="0" applyNumberFormat="0" applyBorder="0" applyAlignment="0" applyProtection="0">
      <alignment vertical="center"/>
    </xf>
    <xf numFmtId="0" fontId="48" fillId="0" borderId="0" applyNumberFormat="0" applyFill="0" applyBorder="0" applyAlignment="0" applyProtection="0">
      <alignment vertical="center"/>
    </xf>
    <xf numFmtId="0" fontId="47" fillId="22" borderId="0" applyNumberFormat="0" applyBorder="0" applyAlignment="0" applyProtection="0">
      <alignment vertical="center"/>
    </xf>
    <xf numFmtId="0" fontId="47" fillId="22" borderId="0" applyNumberFormat="0" applyBorder="0" applyAlignment="0" applyProtection="0">
      <alignment vertical="center"/>
    </xf>
    <xf numFmtId="0" fontId="47" fillId="22" borderId="0" applyNumberFormat="0" applyBorder="0" applyAlignment="0" applyProtection="0">
      <alignment vertical="center"/>
    </xf>
    <xf numFmtId="0" fontId="47" fillId="22" borderId="0" applyNumberFormat="0" applyBorder="0" applyAlignment="0" applyProtection="0">
      <alignment vertical="center"/>
    </xf>
    <xf numFmtId="0" fontId="65" fillId="11" borderId="12" applyNumberFormat="0" applyAlignment="0" applyProtection="0">
      <alignment vertical="center"/>
    </xf>
    <xf numFmtId="0" fontId="47" fillId="22" borderId="0" applyNumberFormat="0" applyBorder="0" applyAlignment="0" applyProtection="0">
      <alignment vertical="center"/>
    </xf>
    <xf numFmtId="0" fontId="0" fillId="0" borderId="0"/>
    <xf numFmtId="0" fontId="47" fillId="22" borderId="0" applyNumberFormat="0" applyBorder="0" applyAlignment="0" applyProtection="0">
      <alignment vertical="center"/>
    </xf>
    <xf numFmtId="0" fontId="47" fillId="22" borderId="0" applyNumberFormat="0" applyBorder="0" applyAlignment="0" applyProtection="0">
      <alignment vertical="center"/>
    </xf>
    <xf numFmtId="0" fontId="65" fillId="11" borderId="12" applyNumberFormat="0" applyAlignment="0" applyProtection="0">
      <alignment vertical="center"/>
    </xf>
    <xf numFmtId="0" fontId="47" fillId="22" borderId="0" applyNumberFormat="0" applyBorder="0" applyAlignment="0" applyProtection="0">
      <alignment vertical="center"/>
    </xf>
    <xf numFmtId="0" fontId="47" fillId="22" borderId="0" applyNumberFormat="0" applyBorder="0" applyAlignment="0" applyProtection="0">
      <alignment vertical="center"/>
    </xf>
    <xf numFmtId="0" fontId="48" fillId="0" borderId="0" applyNumberFormat="0" applyFill="0" applyBorder="0" applyAlignment="0" applyProtection="0">
      <alignment vertical="center"/>
    </xf>
    <xf numFmtId="0" fontId="47" fillId="22" borderId="0" applyNumberFormat="0" applyBorder="0" applyAlignment="0" applyProtection="0">
      <alignment vertical="center"/>
    </xf>
    <xf numFmtId="9" fontId="0" fillId="0" borderId="0" applyFont="0" applyFill="0" applyBorder="0" applyAlignment="0" applyProtection="0">
      <alignment vertical="center"/>
    </xf>
    <xf numFmtId="0" fontId="47" fillId="22" borderId="0" applyNumberFormat="0" applyBorder="0" applyAlignment="0" applyProtection="0">
      <alignment vertical="center"/>
    </xf>
    <xf numFmtId="9" fontId="0" fillId="0" borderId="0" applyFont="0" applyFill="0" applyBorder="0" applyAlignment="0" applyProtection="0">
      <alignment vertical="center"/>
    </xf>
    <xf numFmtId="0" fontId="47" fillId="22" borderId="0" applyNumberFormat="0" applyBorder="0" applyAlignment="0" applyProtection="0">
      <alignment vertical="center"/>
    </xf>
    <xf numFmtId="0" fontId="65" fillId="11" borderId="12" applyNumberFormat="0" applyAlignment="0" applyProtection="0">
      <alignment vertical="center"/>
    </xf>
    <xf numFmtId="9" fontId="0" fillId="0" borderId="0" applyFont="0" applyFill="0" applyBorder="0" applyAlignment="0" applyProtection="0">
      <alignment vertical="center"/>
    </xf>
    <xf numFmtId="0" fontId="47" fillId="22" borderId="0" applyNumberFormat="0" applyBorder="0" applyAlignment="0" applyProtection="0">
      <alignment vertical="center"/>
    </xf>
    <xf numFmtId="0" fontId="47" fillId="22" borderId="0" applyNumberFormat="0" applyBorder="0" applyAlignment="0" applyProtection="0">
      <alignment vertical="center"/>
    </xf>
    <xf numFmtId="0" fontId="47" fillId="22" borderId="0" applyNumberFormat="0" applyBorder="0" applyAlignment="0" applyProtection="0">
      <alignment vertical="center"/>
    </xf>
    <xf numFmtId="9" fontId="0" fillId="0" borderId="0" applyFont="0" applyFill="0" applyBorder="0" applyAlignment="0" applyProtection="0">
      <alignment vertical="center"/>
    </xf>
    <xf numFmtId="0" fontId="47" fillId="22" borderId="0" applyNumberFormat="0" applyBorder="0" applyAlignment="0" applyProtection="0">
      <alignment vertical="center"/>
    </xf>
    <xf numFmtId="0" fontId="72" fillId="0" borderId="19" applyNumberFormat="0" applyAlignment="0" applyProtection="0">
      <alignment horizontal="left" vertical="center"/>
    </xf>
    <xf numFmtId="0" fontId="47" fillId="22" borderId="0" applyNumberFormat="0" applyBorder="0" applyAlignment="0" applyProtection="0">
      <alignment vertical="center"/>
    </xf>
    <xf numFmtId="0" fontId="47" fillId="22" borderId="0" applyNumberFormat="0" applyBorder="0" applyAlignment="0" applyProtection="0">
      <alignment vertical="center"/>
    </xf>
    <xf numFmtId="0" fontId="47" fillId="22" borderId="0" applyNumberFormat="0" applyBorder="0" applyAlignment="0" applyProtection="0">
      <alignment vertical="center"/>
    </xf>
    <xf numFmtId="0" fontId="47" fillId="22" borderId="0" applyNumberFormat="0" applyBorder="0" applyAlignment="0" applyProtection="0">
      <alignment vertical="center"/>
    </xf>
    <xf numFmtId="0" fontId="0" fillId="0" borderId="0"/>
    <xf numFmtId="9" fontId="0" fillId="0" borderId="0" applyFont="0" applyFill="0" applyBorder="0" applyAlignment="0" applyProtection="0">
      <alignment vertical="center"/>
    </xf>
    <xf numFmtId="0" fontId="64" fillId="10" borderId="0" applyNumberFormat="0" applyBorder="0" applyAlignment="0" applyProtection="0">
      <alignment vertical="center"/>
    </xf>
    <xf numFmtId="0" fontId="0" fillId="0" borderId="0"/>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0" fillId="0" borderId="0">
      <alignment vertical="center"/>
    </xf>
    <xf numFmtId="0" fontId="47" fillId="22" borderId="0" applyNumberFormat="0" applyBorder="0" applyAlignment="0" applyProtection="0">
      <alignment vertical="center"/>
    </xf>
    <xf numFmtId="0" fontId="47" fillId="12" borderId="0" applyNumberFormat="0" applyBorder="0" applyAlignment="0" applyProtection="0">
      <alignment vertical="center"/>
    </xf>
    <xf numFmtId="0" fontId="47" fillId="26" borderId="0" applyNumberFormat="0" applyBorder="0" applyAlignment="0" applyProtection="0">
      <alignment vertical="center"/>
    </xf>
    <xf numFmtId="0" fontId="47" fillId="6" borderId="0" applyNumberFormat="0" applyBorder="0" applyAlignment="0" applyProtection="0">
      <alignment vertical="center"/>
    </xf>
    <xf numFmtId="0" fontId="0" fillId="0" borderId="0"/>
    <xf numFmtId="0" fontId="47" fillId="10" borderId="0" applyNumberFormat="0" applyBorder="0" applyAlignment="0" applyProtection="0">
      <alignment vertical="center"/>
    </xf>
    <xf numFmtId="0" fontId="47" fillId="14" borderId="0" applyNumberFormat="0" applyBorder="0" applyAlignment="0" applyProtection="0">
      <alignment vertical="center"/>
    </xf>
    <xf numFmtId="0" fontId="47" fillId="13"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62" fillId="18" borderId="0" applyNumberFormat="0" applyBorder="0" applyAlignment="0" applyProtection="0">
      <alignment vertical="center"/>
    </xf>
    <xf numFmtId="0" fontId="47" fillId="22" borderId="0" applyNumberFormat="0" applyBorder="0" applyAlignment="0" applyProtection="0">
      <alignment vertical="center"/>
    </xf>
    <xf numFmtId="179" fontId="51" fillId="0" borderId="0" applyFill="0" applyBorder="0" applyAlignment="0">
      <alignment vertical="center"/>
    </xf>
    <xf numFmtId="0" fontId="17" fillId="0" borderId="0">
      <alignment vertical="center"/>
    </xf>
    <xf numFmtId="41" fontId="70" fillId="0" borderId="0" applyFont="0" applyFill="0" applyBorder="0" applyAlignment="0" applyProtection="0"/>
    <xf numFmtId="180" fontId="80" fillId="0" borderId="0">
      <alignment vertical="center"/>
    </xf>
    <xf numFmtId="0" fontId="0" fillId="0" borderId="0">
      <alignment vertical="center"/>
    </xf>
    <xf numFmtId="177" fontId="0" fillId="0" borderId="0" applyFont="0" applyFill="0" applyBorder="0" applyAlignment="0" applyProtection="0">
      <alignment vertical="center"/>
    </xf>
    <xf numFmtId="186" fontId="0" fillId="0" borderId="0" applyFont="0" applyFill="0" applyBorder="0" applyAlignment="0" applyProtection="0">
      <alignment vertical="center"/>
    </xf>
    <xf numFmtId="186" fontId="70" fillId="0" borderId="0" applyFont="0" applyFill="0" applyBorder="0" applyAlignment="0" applyProtection="0"/>
    <xf numFmtId="0" fontId="60" fillId="4" borderId="11" applyNumberFormat="0" applyAlignment="0" applyProtection="0">
      <alignment vertical="center"/>
    </xf>
    <xf numFmtId="190" fontId="80" fillId="0" borderId="0"/>
    <xf numFmtId="0" fontId="60" fillId="13" borderId="11" applyNumberFormat="0" applyAlignment="0" applyProtection="0">
      <alignment vertical="center"/>
    </xf>
    <xf numFmtId="0" fontId="78" fillId="0" borderId="0" applyProtection="0">
      <alignment vertical="center"/>
    </xf>
    <xf numFmtId="0" fontId="78" fillId="0" borderId="0" applyProtection="0"/>
    <xf numFmtId="183" fontId="0" fillId="0" borderId="0" applyFont="0" applyFill="0" applyBorder="0" applyAlignment="0" applyProtection="0"/>
    <xf numFmtId="187" fontId="80" fillId="0" borderId="0">
      <alignment vertical="center"/>
    </xf>
    <xf numFmtId="187" fontId="80" fillId="0" borderId="0"/>
    <xf numFmtId="183" fontId="0" fillId="0" borderId="0" applyFont="0" applyFill="0" applyBorder="0" applyAlignment="0" applyProtection="0">
      <alignment vertical="center"/>
    </xf>
    <xf numFmtId="0" fontId="0" fillId="0" borderId="0">
      <alignment vertical="center"/>
    </xf>
    <xf numFmtId="0" fontId="0" fillId="0" borderId="0"/>
    <xf numFmtId="2" fontId="78" fillId="0" borderId="0" applyProtection="0">
      <alignment vertical="center"/>
    </xf>
    <xf numFmtId="0" fontId="72" fillId="0" borderId="19" applyNumberFormat="0" applyAlignment="0" applyProtection="0">
      <alignment horizontal="left" vertical="center"/>
    </xf>
    <xf numFmtId="0" fontId="64" fillId="17" borderId="0" applyNumberFormat="0" applyBorder="0" applyAlignment="0" applyProtection="0">
      <alignment vertical="center"/>
    </xf>
    <xf numFmtId="0" fontId="69" fillId="0" borderId="0" applyNumberFormat="0" applyFill="0" applyBorder="0" applyAlignment="0" applyProtection="0">
      <alignment vertical="center"/>
    </xf>
    <xf numFmtId="0" fontId="72" fillId="0" borderId="8">
      <alignment horizontal="left" vertical="center"/>
    </xf>
    <xf numFmtId="0" fontId="72" fillId="0" borderId="8">
      <alignment horizontal="left" vertical="center"/>
    </xf>
    <xf numFmtId="0" fontId="81" fillId="0" borderId="0" applyProtection="0"/>
    <xf numFmtId="0" fontId="72" fillId="0" borderId="0" applyProtection="0">
      <alignment vertical="center"/>
    </xf>
    <xf numFmtId="0" fontId="72" fillId="0" borderId="0" applyProtection="0"/>
    <xf numFmtId="0" fontId="79" fillId="0" borderId="0">
      <alignment vertical="center"/>
    </xf>
    <xf numFmtId="0" fontId="0" fillId="0" borderId="0"/>
    <xf numFmtId="0" fontId="78" fillId="0" borderId="22" applyProtection="0">
      <alignment vertical="center"/>
    </xf>
    <xf numFmtId="0" fontId="2" fillId="0" borderId="1">
      <alignment horizontal="distributed" vertical="center" wrapText="1"/>
    </xf>
    <xf numFmtId="0" fontId="73" fillId="0" borderId="20" applyNumberFormat="0" applyFill="0" applyAlignment="0" applyProtection="0">
      <alignment vertical="center"/>
    </xf>
    <xf numFmtId="0" fontId="78" fillId="0" borderId="22" applyProtection="0"/>
    <xf numFmtId="0" fontId="52" fillId="11" borderId="12" applyNumberFormat="0" applyAlignment="0" applyProtection="0">
      <alignment vertical="center"/>
    </xf>
    <xf numFmtId="0" fontId="0" fillId="0" borderId="0"/>
    <xf numFmtId="0" fontId="17"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xf numFmtId="0" fontId="0" fillId="0" borderId="0"/>
    <xf numFmtId="9" fontId="0" fillId="0" borderId="0" applyFont="0" applyFill="0" applyBorder="0" applyAlignment="0" applyProtection="0"/>
    <xf numFmtId="0" fontId="49" fillId="7"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43" fontId="0" fillId="0" borderId="0" applyFont="0" applyFill="0" applyBorder="0" applyAlignment="0" applyProtection="0"/>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xf numFmtId="185" fontId="2" fillId="0" borderId="1">
      <alignment vertical="center"/>
      <protection locked="0"/>
    </xf>
    <xf numFmtId="9" fontId="0" fillId="0" borderId="0" applyFont="0" applyFill="0" applyBorder="0" applyAlignment="0" applyProtection="0"/>
    <xf numFmtId="0" fontId="0" fillId="0" borderId="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xf numFmtId="9" fontId="0" fillId="0" borderId="0" applyFont="0" applyFill="0" applyBorder="0" applyAlignment="0" applyProtection="0"/>
    <xf numFmtId="0" fontId="0" fillId="0" borderId="0">
      <alignment vertical="center"/>
    </xf>
    <xf numFmtId="9" fontId="0" fillId="0" borderId="0" applyFont="0" applyFill="0" applyBorder="0" applyAlignment="0" applyProtection="0">
      <alignment vertical="center"/>
    </xf>
    <xf numFmtId="0" fontId="15" fillId="0" borderId="18" applyNumberFormat="0" applyFill="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5" fillId="0" borderId="18" applyNumberFormat="0" applyFill="0" applyAlignment="0" applyProtection="0">
      <alignment vertical="center"/>
    </xf>
    <xf numFmtId="0" fontId="0" fillId="0" borderId="0"/>
    <xf numFmtId="9" fontId="0" fillId="0" borderId="0" applyFont="0" applyFill="0" applyBorder="0" applyAlignment="0" applyProtection="0"/>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alignment vertical="center"/>
    </xf>
    <xf numFmtId="0" fontId="64" fillId="17" borderId="0" applyNumberFormat="0" applyBorder="0" applyAlignment="0" applyProtection="0">
      <alignment vertical="center"/>
    </xf>
    <xf numFmtId="0" fontId="0" fillId="0" borderId="0">
      <alignment vertical="center"/>
    </xf>
    <xf numFmtId="0" fontId="69" fillId="0" borderId="0" applyNumberFormat="0" applyFill="0" applyBorder="0" applyAlignment="0" applyProtection="0">
      <alignment vertical="center"/>
    </xf>
    <xf numFmtId="9" fontId="0" fillId="0" borderId="0" applyFont="0" applyFill="0" applyBorder="0" applyAlignment="0" applyProtection="0">
      <alignment vertical="center"/>
    </xf>
    <xf numFmtId="0" fontId="64" fillId="17" borderId="0" applyNumberFormat="0" applyBorder="0" applyAlignment="0" applyProtection="0">
      <alignment vertical="center"/>
    </xf>
    <xf numFmtId="0" fontId="0" fillId="0" borderId="0">
      <alignment vertical="center"/>
    </xf>
    <xf numFmtId="0" fontId="71" fillId="0" borderId="0" applyNumberForma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xf numFmtId="0" fontId="0" fillId="0" borderId="0"/>
    <xf numFmtId="9" fontId="0" fillId="0" borderId="0" applyFont="0" applyFill="0" applyBorder="0" applyAlignment="0" applyProtection="0">
      <alignment vertical="center"/>
    </xf>
    <xf numFmtId="9" fontId="17"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6" fillId="0" borderId="0"/>
    <xf numFmtId="43" fontId="0" fillId="0" borderId="0" applyFont="0" applyFill="0" applyBorder="0" applyAlignment="0" applyProtection="0">
      <alignment vertical="center"/>
    </xf>
    <xf numFmtId="0" fontId="0" fillId="0" borderId="0"/>
    <xf numFmtId="9" fontId="17" fillId="0" borderId="0" applyFont="0" applyFill="0" applyBorder="0" applyAlignment="0" applyProtection="0">
      <alignment vertical="center"/>
    </xf>
    <xf numFmtId="0" fontId="64" fillId="17" borderId="0" applyNumberFormat="0" applyBorder="0" applyAlignment="0" applyProtection="0">
      <alignment vertical="center"/>
    </xf>
    <xf numFmtId="0" fontId="0" fillId="0" borderId="0">
      <alignment vertical="center"/>
    </xf>
    <xf numFmtId="0" fontId="66"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0" fillId="0" borderId="0">
      <alignment vertical="center"/>
    </xf>
    <xf numFmtId="0" fontId="0" fillId="0" borderId="0"/>
    <xf numFmtId="0" fontId="71"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xf numFmtId="0" fontId="0" fillId="0" borderId="0">
      <alignment vertical="center"/>
    </xf>
    <xf numFmtId="9" fontId="0" fillId="0" borderId="0" applyFont="0" applyFill="0" applyBorder="0" applyAlignment="0" applyProtection="0">
      <alignment vertical="center"/>
    </xf>
    <xf numFmtId="0" fontId="0" fillId="0" borderId="0"/>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64" fillId="17" borderId="0" applyNumberFormat="0" applyBorder="0" applyAlignment="0" applyProtection="0">
      <alignment vertical="center"/>
    </xf>
    <xf numFmtId="0" fontId="0" fillId="0" borderId="0">
      <alignment vertical="center"/>
    </xf>
    <xf numFmtId="0" fontId="66"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61" fillId="0" borderId="14" applyNumberFormat="0" applyFill="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61" fillId="0" borderId="14" applyNumberFormat="0" applyFill="0" applyAlignment="0" applyProtection="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0" fontId="71"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55" fillId="0" borderId="15" applyNumberFormat="0" applyFill="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0" fillId="0" borderId="0" applyFont="0" applyFill="0" applyBorder="0" applyAlignment="0" applyProtection="0">
      <alignment vertical="center"/>
    </xf>
    <xf numFmtId="9" fontId="17"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59" fillId="0" borderId="13" applyNumberFormat="0" applyFill="0" applyAlignment="0" applyProtection="0">
      <alignment vertical="center"/>
    </xf>
    <xf numFmtId="0" fontId="59" fillId="0" borderId="13" applyNumberFormat="0" applyFill="0" applyAlignment="0" applyProtection="0">
      <alignment vertical="center"/>
    </xf>
    <xf numFmtId="0" fontId="60" fillId="4" borderId="11" applyNumberFormat="0" applyAlignment="0" applyProtection="0">
      <alignment vertical="center"/>
    </xf>
    <xf numFmtId="0" fontId="59" fillId="0" borderId="13" applyNumberFormat="0" applyFill="0" applyAlignment="0" applyProtection="0">
      <alignment vertical="center"/>
    </xf>
    <xf numFmtId="0" fontId="77" fillId="0" borderId="21" applyNumberFormat="0" applyFill="0" applyAlignment="0" applyProtection="0">
      <alignment vertical="center"/>
    </xf>
    <xf numFmtId="0" fontId="77" fillId="0" borderId="21" applyNumberFormat="0" applyFill="0" applyAlignment="0" applyProtection="0">
      <alignment vertical="center"/>
    </xf>
    <xf numFmtId="0" fontId="60" fillId="4" borderId="11" applyNumberFormat="0" applyAlignment="0" applyProtection="0">
      <alignment vertical="center"/>
    </xf>
    <xf numFmtId="0" fontId="77" fillId="0" borderId="21" applyNumberFormat="0" applyFill="0" applyAlignment="0" applyProtection="0">
      <alignment vertical="center"/>
    </xf>
    <xf numFmtId="0" fontId="60" fillId="4" borderId="11" applyNumberFormat="0" applyAlignment="0" applyProtection="0">
      <alignment vertical="center"/>
    </xf>
    <xf numFmtId="0" fontId="0" fillId="0" borderId="0"/>
    <xf numFmtId="0" fontId="59" fillId="0" borderId="13" applyNumberFormat="0" applyFill="0" applyAlignment="0" applyProtection="0">
      <alignment vertical="center"/>
    </xf>
    <xf numFmtId="0" fontId="77" fillId="0" borderId="21" applyNumberFormat="0" applyFill="0" applyAlignment="0" applyProtection="0">
      <alignment vertical="center"/>
    </xf>
    <xf numFmtId="0" fontId="0" fillId="0" borderId="0"/>
    <xf numFmtId="0" fontId="59" fillId="0" borderId="13" applyNumberFormat="0" applyFill="0" applyAlignment="0" applyProtection="0">
      <alignment vertical="center"/>
    </xf>
    <xf numFmtId="0" fontId="59" fillId="0" borderId="13" applyNumberFormat="0" applyFill="0" applyAlignment="0" applyProtection="0">
      <alignment vertical="center"/>
    </xf>
    <xf numFmtId="0" fontId="60" fillId="13" borderId="11" applyNumberFormat="0" applyAlignment="0" applyProtection="0">
      <alignment vertical="center"/>
    </xf>
    <xf numFmtId="0" fontId="59" fillId="0" borderId="13" applyNumberFormat="0" applyFill="0" applyAlignment="0" applyProtection="0">
      <alignment vertical="center"/>
    </xf>
    <xf numFmtId="0" fontId="59" fillId="0" borderId="13" applyNumberFormat="0" applyFill="0" applyAlignment="0" applyProtection="0">
      <alignment vertical="center"/>
    </xf>
    <xf numFmtId="0" fontId="59" fillId="0" borderId="13" applyNumberFormat="0" applyFill="0" applyAlignment="0" applyProtection="0">
      <alignment vertical="center"/>
    </xf>
    <xf numFmtId="0" fontId="87" fillId="8" borderId="0" applyNumberFormat="0" applyBorder="0" applyAlignment="0" applyProtection="0">
      <alignment vertical="center"/>
    </xf>
    <xf numFmtId="0" fontId="59" fillId="0" borderId="13" applyNumberFormat="0" applyFill="0" applyAlignment="0" applyProtection="0">
      <alignment vertical="center"/>
    </xf>
    <xf numFmtId="0" fontId="0" fillId="0" borderId="0"/>
    <xf numFmtId="0" fontId="59" fillId="0" borderId="13" applyNumberFormat="0" applyFill="0" applyAlignment="0" applyProtection="0">
      <alignment vertical="center"/>
    </xf>
    <xf numFmtId="0" fontId="59" fillId="0" borderId="13" applyNumberFormat="0" applyFill="0" applyAlignment="0" applyProtection="0">
      <alignment vertical="center"/>
    </xf>
    <xf numFmtId="0" fontId="0" fillId="0" borderId="0"/>
    <xf numFmtId="0" fontId="59" fillId="0" borderId="13" applyNumberFormat="0" applyFill="0" applyAlignment="0" applyProtection="0">
      <alignment vertical="center"/>
    </xf>
    <xf numFmtId="0" fontId="59" fillId="0" borderId="13" applyNumberFormat="0" applyFill="0" applyAlignment="0" applyProtection="0">
      <alignment vertical="center"/>
    </xf>
    <xf numFmtId="0" fontId="0" fillId="0" borderId="0"/>
    <xf numFmtId="0" fontId="0" fillId="0" borderId="0"/>
    <xf numFmtId="0" fontId="77" fillId="0" borderId="21" applyNumberFormat="0" applyFill="0" applyAlignment="0" applyProtection="0">
      <alignment vertical="center"/>
    </xf>
    <xf numFmtId="0" fontId="77" fillId="0" borderId="21" applyNumberFormat="0" applyFill="0" applyAlignment="0" applyProtection="0">
      <alignment vertical="center"/>
    </xf>
    <xf numFmtId="0" fontId="77" fillId="0" borderId="21" applyNumberFormat="0" applyFill="0" applyAlignment="0" applyProtection="0">
      <alignment vertical="center"/>
    </xf>
    <xf numFmtId="0" fontId="89" fillId="0" borderId="0" applyNumberFormat="0" applyFill="0" applyBorder="0" applyAlignment="0" applyProtection="0">
      <alignment vertical="center"/>
    </xf>
    <xf numFmtId="0" fontId="61" fillId="0" borderId="14" applyNumberFormat="0" applyFill="0" applyAlignment="0" applyProtection="0">
      <alignment vertical="center"/>
    </xf>
    <xf numFmtId="0" fontId="61" fillId="0" borderId="14" applyNumberFormat="0" applyFill="0" applyAlignment="0" applyProtection="0">
      <alignment vertical="center"/>
    </xf>
    <xf numFmtId="0" fontId="49" fillId="7" borderId="0" applyNumberFormat="0" applyBorder="0" applyAlignment="0" applyProtection="0">
      <alignment vertical="center"/>
    </xf>
    <xf numFmtId="0" fontId="61" fillId="0" borderId="14" applyNumberFormat="0" applyFill="0" applyAlignment="0" applyProtection="0">
      <alignment vertical="center"/>
    </xf>
    <xf numFmtId="0" fontId="61" fillId="0" borderId="14" applyNumberFormat="0" applyFill="0" applyAlignment="0" applyProtection="0">
      <alignment vertical="center"/>
    </xf>
    <xf numFmtId="0" fontId="83" fillId="0" borderId="14" applyNumberFormat="0" applyFill="0" applyAlignment="0" applyProtection="0">
      <alignment vertical="center"/>
    </xf>
    <xf numFmtId="183" fontId="0" fillId="0" borderId="0" applyFont="0" applyFill="0" applyBorder="0" applyAlignment="0" applyProtection="0">
      <alignment vertical="center"/>
    </xf>
    <xf numFmtId="0" fontId="83" fillId="0" borderId="14" applyNumberFormat="0" applyFill="0" applyAlignment="0" applyProtection="0">
      <alignment vertical="center"/>
    </xf>
    <xf numFmtId="183" fontId="0" fillId="0" borderId="0" applyFont="0" applyFill="0" applyBorder="0" applyAlignment="0" applyProtection="0">
      <alignment vertical="center"/>
    </xf>
    <xf numFmtId="0" fontId="83" fillId="0" borderId="14" applyNumberFormat="0" applyFill="0" applyAlignment="0" applyProtection="0">
      <alignment vertical="center"/>
    </xf>
    <xf numFmtId="183" fontId="0" fillId="0" borderId="0" applyFont="0" applyFill="0" applyBorder="0" applyAlignment="0" applyProtection="0">
      <alignment vertical="center"/>
    </xf>
    <xf numFmtId="0" fontId="0" fillId="0" borderId="0"/>
    <xf numFmtId="0" fontId="61" fillId="0" borderId="14" applyNumberFormat="0" applyFill="0" applyAlignment="0" applyProtection="0">
      <alignment vertical="center"/>
    </xf>
    <xf numFmtId="0" fontId="61" fillId="0" borderId="14" applyNumberFormat="0" applyFill="0" applyAlignment="0" applyProtection="0">
      <alignment vertical="center"/>
    </xf>
    <xf numFmtId="0" fontId="0" fillId="0" borderId="0"/>
    <xf numFmtId="0" fontId="61" fillId="0" borderId="14" applyNumberFormat="0" applyFill="0" applyAlignment="0" applyProtection="0">
      <alignment vertical="center"/>
    </xf>
    <xf numFmtId="0" fontId="61" fillId="0" borderId="14" applyNumberFormat="0" applyFill="0" applyAlignment="0" applyProtection="0">
      <alignment vertical="center"/>
    </xf>
    <xf numFmtId="0" fontId="61" fillId="0" borderId="14" applyNumberFormat="0" applyFill="0" applyAlignment="0" applyProtection="0">
      <alignment vertical="center"/>
    </xf>
    <xf numFmtId="0" fontId="61" fillId="0" borderId="14" applyNumberFormat="0" applyFill="0" applyAlignment="0" applyProtection="0">
      <alignment vertical="center"/>
    </xf>
    <xf numFmtId="0" fontId="61" fillId="0" borderId="14" applyNumberFormat="0" applyFill="0" applyAlignment="0" applyProtection="0">
      <alignment vertical="center"/>
    </xf>
    <xf numFmtId="0" fontId="61" fillId="0" borderId="14" applyNumberFormat="0" applyFill="0" applyAlignment="0" applyProtection="0">
      <alignment vertical="center"/>
    </xf>
    <xf numFmtId="0" fontId="61" fillId="0" borderId="14" applyNumberFormat="0" applyFill="0" applyAlignment="0" applyProtection="0">
      <alignment vertical="center"/>
    </xf>
    <xf numFmtId="0" fontId="0" fillId="0" borderId="0"/>
    <xf numFmtId="0" fontId="61" fillId="0" borderId="14" applyNumberFormat="0" applyFill="0" applyAlignment="0" applyProtection="0">
      <alignment vertical="center"/>
    </xf>
    <xf numFmtId="0" fontId="61" fillId="0" borderId="14" applyNumberFormat="0" applyFill="0" applyAlignment="0" applyProtection="0">
      <alignment vertical="center"/>
    </xf>
    <xf numFmtId="0" fontId="0" fillId="0" borderId="0"/>
    <xf numFmtId="0" fontId="83" fillId="0" borderId="14" applyNumberFormat="0" applyFill="0" applyAlignment="0" applyProtection="0">
      <alignment vertical="center"/>
    </xf>
    <xf numFmtId="0" fontId="83" fillId="0" borderId="14" applyNumberFormat="0" applyFill="0" applyAlignment="0" applyProtection="0">
      <alignment vertical="center"/>
    </xf>
    <xf numFmtId="0" fontId="83" fillId="0" borderId="14" applyNumberFormat="0" applyFill="0" applyAlignment="0" applyProtection="0">
      <alignment vertical="center"/>
    </xf>
    <xf numFmtId="0" fontId="55" fillId="0" borderId="15" applyNumberFormat="0" applyFill="0" applyAlignment="0" applyProtection="0">
      <alignment vertical="center"/>
    </xf>
    <xf numFmtId="0" fontId="53" fillId="8" borderId="0" applyNumberFormat="0" applyBorder="0" applyAlignment="0" applyProtection="0">
      <alignment vertical="center"/>
    </xf>
    <xf numFmtId="0" fontId="55" fillId="0" borderId="15" applyNumberFormat="0" applyFill="0" applyAlignment="0" applyProtection="0">
      <alignment vertical="center"/>
    </xf>
    <xf numFmtId="0" fontId="74" fillId="0" borderId="0" applyNumberFormat="0" applyFill="0" applyBorder="0" applyAlignment="0" applyProtection="0">
      <alignment vertical="top"/>
      <protection locked="0"/>
    </xf>
    <xf numFmtId="0" fontId="53" fillId="8" borderId="0" applyNumberFormat="0" applyBorder="0" applyAlignment="0" applyProtection="0">
      <alignment vertical="center"/>
    </xf>
    <xf numFmtId="0" fontId="70" fillId="0" borderId="0"/>
    <xf numFmtId="0" fontId="70" fillId="0" borderId="0"/>
    <xf numFmtId="0" fontId="55" fillId="0" borderId="15" applyNumberFormat="0" applyFill="0" applyAlignment="0" applyProtection="0">
      <alignment vertical="center"/>
    </xf>
    <xf numFmtId="0" fontId="74" fillId="0" borderId="0" applyNumberFormat="0" applyFill="0" applyBorder="0" applyAlignment="0" applyProtection="0">
      <alignment vertical="top"/>
      <protection locked="0"/>
    </xf>
    <xf numFmtId="0" fontId="53" fillId="8" borderId="0" applyNumberFormat="0" applyBorder="0" applyAlignment="0" applyProtection="0">
      <alignment vertical="center"/>
    </xf>
    <xf numFmtId="0" fontId="70" fillId="0" borderId="0"/>
    <xf numFmtId="0" fontId="70" fillId="0" borderId="0"/>
    <xf numFmtId="0" fontId="55" fillId="0" borderId="15" applyNumberFormat="0" applyFill="0" applyAlignment="0" applyProtection="0">
      <alignment vertical="center"/>
    </xf>
    <xf numFmtId="0" fontId="53" fillId="8" borderId="0" applyNumberFormat="0" applyBorder="0" applyAlignment="0" applyProtection="0">
      <alignment vertical="center"/>
    </xf>
    <xf numFmtId="0" fontId="73" fillId="0" borderId="20" applyNumberFormat="0" applyFill="0" applyAlignment="0" applyProtection="0">
      <alignment vertical="center"/>
    </xf>
    <xf numFmtId="0" fontId="53" fillId="8" borderId="0" applyNumberFormat="0" applyBorder="0" applyAlignment="0" applyProtection="0">
      <alignment vertical="center"/>
    </xf>
    <xf numFmtId="0" fontId="73" fillId="0" borderId="20" applyNumberFormat="0" applyFill="0" applyAlignment="0" applyProtection="0">
      <alignment vertical="center"/>
    </xf>
    <xf numFmtId="0" fontId="55" fillId="0" borderId="15" applyNumberFormat="0" applyFill="0" applyAlignment="0" applyProtection="0">
      <alignment vertical="center"/>
    </xf>
    <xf numFmtId="0" fontId="53" fillId="8" borderId="0" applyNumberFormat="0" applyBorder="0" applyAlignment="0" applyProtection="0">
      <alignment vertical="center"/>
    </xf>
    <xf numFmtId="0" fontId="73" fillId="0" borderId="20" applyNumberFormat="0" applyFill="0" applyAlignment="0" applyProtection="0">
      <alignment vertical="center"/>
    </xf>
    <xf numFmtId="0" fontId="53" fillId="8" borderId="0" applyNumberFormat="0" applyBorder="0" applyAlignment="0" applyProtection="0">
      <alignment vertical="center"/>
    </xf>
    <xf numFmtId="0" fontId="73" fillId="0" borderId="20" applyNumberFormat="0" applyFill="0" applyAlignment="0" applyProtection="0">
      <alignment vertical="center"/>
    </xf>
    <xf numFmtId="0" fontId="53" fillId="8" borderId="0" applyNumberFormat="0" applyBorder="0" applyAlignment="0" applyProtection="0">
      <alignment vertical="center"/>
    </xf>
    <xf numFmtId="0" fontId="73" fillId="0" borderId="20" applyNumberFormat="0" applyFill="0" applyAlignment="0" applyProtection="0">
      <alignment vertical="center"/>
    </xf>
    <xf numFmtId="0" fontId="55" fillId="0" borderId="15" applyNumberFormat="0" applyFill="0" applyAlignment="0" applyProtection="0">
      <alignment vertical="center"/>
    </xf>
    <xf numFmtId="0" fontId="55" fillId="0" borderId="15" applyNumberFormat="0" applyFill="0" applyAlignment="0" applyProtection="0">
      <alignment vertical="center"/>
    </xf>
    <xf numFmtId="0" fontId="55" fillId="0" borderId="15" applyNumberFormat="0" applyFill="0" applyAlignment="0" applyProtection="0">
      <alignment vertical="center"/>
    </xf>
    <xf numFmtId="0" fontId="55" fillId="0" borderId="15" applyNumberFormat="0" applyFill="0" applyAlignment="0" applyProtection="0">
      <alignment vertical="center"/>
    </xf>
    <xf numFmtId="0" fontId="55" fillId="0" borderId="15" applyNumberFormat="0" applyFill="0" applyAlignment="0" applyProtection="0">
      <alignment vertical="center"/>
    </xf>
    <xf numFmtId="0" fontId="55" fillId="0" borderId="15" applyNumberFormat="0" applyFill="0" applyAlignment="0" applyProtection="0">
      <alignment vertical="center"/>
    </xf>
    <xf numFmtId="0" fontId="55" fillId="0" borderId="15" applyNumberFormat="0" applyFill="0" applyAlignment="0" applyProtection="0">
      <alignment vertical="center"/>
    </xf>
    <xf numFmtId="0" fontId="55" fillId="0" borderId="15" applyNumberFormat="0" applyFill="0" applyAlignment="0" applyProtection="0">
      <alignment vertical="center"/>
    </xf>
    <xf numFmtId="178" fontId="0" fillId="0" borderId="0" applyFont="0" applyFill="0" applyBorder="0" applyAlignment="0" applyProtection="0">
      <alignment vertical="center"/>
    </xf>
    <xf numFmtId="0" fontId="55" fillId="0" borderId="15" applyNumberFormat="0" applyFill="0" applyAlignment="0" applyProtection="0">
      <alignment vertical="center"/>
    </xf>
    <xf numFmtId="0" fontId="0" fillId="0" borderId="0"/>
    <xf numFmtId="0" fontId="73" fillId="0" borderId="20" applyNumberFormat="0" applyFill="0" applyAlignment="0" applyProtection="0">
      <alignment vertical="center"/>
    </xf>
    <xf numFmtId="0" fontId="73" fillId="0" borderId="20" applyNumberFormat="0" applyFill="0" applyAlignment="0" applyProtection="0">
      <alignment vertical="center"/>
    </xf>
    <xf numFmtId="0" fontId="73" fillId="0" borderId="20" applyNumberFormat="0" applyFill="0" applyAlignment="0" applyProtection="0">
      <alignment vertical="center"/>
    </xf>
    <xf numFmtId="0" fontId="82" fillId="0" borderId="25" applyNumberFormat="0" applyFill="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3" fillId="8" borderId="0" applyNumberFormat="0" applyBorder="0" applyAlignment="0" applyProtection="0">
      <alignment vertical="center"/>
    </xf>
    <xf numFmtId="0" fontId="55" fillId="0" borderId="0" applyNumberFormat="0" applyFill="0" applyBorder="0" applyAlignment="0" applyProtection="0">
      <alignment vertical="center"/>
    </xf>
    <xf numFmtId="0" fontId="0" fillId="0" borderId="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0" fillId="0" borderId="0">
      <alignment vertical="center"/>
    </xf>
    <xf numFmtId="0" fontId="55"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0" fillId="0" borderId="0">
      <alignment vertical="center"/>
    </xf>
    <xf numFmtId="0" fontId="69" fillId="0" borderId="0" applyNumberFormat="0" applyFill="0" applyBorder="0" applyAlignment="0" applyProtection="0">
      <alignment vertical="center"/>
    </xf>
    <xf numFmtId="0" fontId="0" fillId="0" borderId="0">
      <alignment vertical="center"/>
    </xf>
    <xf numFmtId="0" fontId="69" fillId="0" borderId="0" applyNumberFormat="0" applyFill="0" applyBorder="0" applyAlignment="0" applyProtection="0">
      <alignment vertical="center"/>
    </xf>
    <xf numFmtId="0" fontId="0" fillId="0" borderId="0">
      <alignment vertical="center"/>
    </xf>
    <xf numFmtId="0" fontId="71"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0" fillId="0" borderId="0"/>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0" fillId="0" borderId="0">
      <alignment vertical="center"/>
    </xf>
    <xf numFmtId="0" fontId="69" fillId="0" borderId="0" applyNumberFormat="0" applyFill="0" applyBorder="0" applyAlignment="0" applyProtection="0">
      <alignment vertical="center"/>
    </xf>
    <xf numFmtId="0" fontId="0" fillId="0" borderId="0">
      <alignment vertical="center"/>
    </xf>
    <xf numFmtId="0" fontId="71"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67" fillId="0" borderId="17" applyNumberFormat="0" applyFill="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86" fillId="0" borderId="0" applyNumberFormat="0" applyFill="0" applyBorder="0" applyAlignment="0" applyProtection="0">
      <alignment vertical="top"/>
      <protection locked="0"/>
    </xf>
    <xf numFmtId="0" fontId="2" fillId="0" borderId="1">
      <alignment horizontal="distributed" vertical="center" wrapText="1"/>
    </xf>
    <xf numFmtId="0" fontId="0" fillId="0" borderId="0"/>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48" fillId="0" borderId="0" applyNumberFormat="0" applyFill="0" applyBorder="0" applyAlignment="0" applyProtection="0">
      <alignment vertical="center"/>
    </xf>
    <xf numFmtId="0" fontId="49" fillId="7" borderId="0" applyNumberFormat="0" applyBorder="0" applyAlignment="0" applyProtection="0">
      <alignment vertical="center"/>
    </xf>
    <xf numFmtId="0" fontId="48" fillId="0" borderId="0" applyNumberFormat="0" applyFill="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8" fillId="0" borderId="0" applyNumberFormat="0" applyFill="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17" fillId="0" borderId="0">
      <alignment vertical="center"/>
    </xf>
    <xf numFmtId="0" fontId="17" fillId="0" borderId="0">
      <alignment vertical="center"/>
    </xf>
    <xf numFmtId="0" fontId="6" fillId="0" borderId="0"/>
    <xf numFmtId="0" fontId="17" fillId="0" borderId="0"/>
    <xf numFmtId="0" fontId="6" fillId="0" borderId="0"/>
    <xf numFmtId="0" fontId="47" fillId="25" borderId="0" applyNumberFormat="0" applyBorder="0" applyAlignment="0" applyProtection="0">
      <alignment vertical="center"/>
    </xf>
    <xf numFmtId="0" fontId="6" fillId="0" borderId="0"/>
    <xf numFmtId="0" fontId="6" fillId="0" borderId="0"/>
    <xf numFmtId="0" fontId="6" fillId="0" borderId="0"/>
    <xf numFmtId="183" fontId="0" fillId="0" borderId="0" applyFont="0" applyFill="0" applyBorder="0" applyAlignment="0" applyProtection="0">
      <alignment vertical="center"/>
    </xf>
    <xf numFmtId="0" fontId="17" fillId="0" borderId="0">
      <alignment vertical="center"/>
    </xf>
    <xf numFmtId="183" fontId="0" fillId="0" borderId="0" applyFont="0" applyFill="0" applyBorder="0" applyAlignment="0" applyProtection="0"/>
    <xf numFmtId="0" fontId="6" fillId="0" borderId="0"/>
    <xf numFmtId="0" fontId="15" fillId="0" borderId="18" applyNumberFormat="0" applyFill="0" applyAlignment="0" applyProtection="0">
      <alignment vertical="center"/>
    </xf>
    <xf numFmtId="183" fontId="0" fillId="0" borderId="0" applyFont="0" applyFill="0" applyBorder="0" applyAlignment="0" applyProtection="0">
      <alignment vertical="center"/>
    </xf>
    <xf numFmtId="0" fontId="51" fillId="0" borderId="0"/>
    <xf numFmtId="0" fontId="54" fillId="0" borderId="0" applyNumberFormat="0" applyFill="0" applyBorder="0" applyAlignment="0" applyProtection="0">
      <alignment vertical="center"/>
    </xf>
    <xf numFmtId="183" fontId="0" fillId="0" borderId="0" applyFont="0" applyFill="0" applyBorder="0" applyAlignment="0" applyProtection="0">
      <alignment vertical="center"/>
    </xf>
    <xf numFmtId="0" fontId="6" fillId="0" borderId="0"/>
    <xf numFmtId="0" fontId="0" fillId="0" borderId="0"/>
    <xf numFmtId="0" fontId="17" fillId="0" borderId="0"/>
    <xf numFmtId="0" fontId="27" fillId="0" borderId="0">
      <alignment vertical="center"/>
    </xf>
    <xf numFmtId="0" fontId="27" fillId="0" borderId="0"/>
    <xf numFmtId="183" fontId="0" fillId="0" borderId="0" applyFont="0" applyFill="0" applyBorder="0" applyAlignment="0" applyProtection="0"/>
    <xf numFmtId="0" fontId="27" fillId="0" borderId="0"/>
    <xf numFmtId="0" fontId="17" fillId="0" borderId="0"/>
    <xf numFmtId="0" fontId="53" fillId="8" borderId="0" applyNumberFormat="0" applyBorder="0" applyAlignment="0" applyProtection="0">
      <alignment vertical="center"/>
    </xf>
    <xf numFmtId="0" fontId="17" fillId="0" borderId="0">
      <alignment vertical="center"/>
    </xf>
    <xf numFmtId="0" fontId="0" fillId="0" borderId="0"/>
    <xf numFmtId="0" fontId="52" fillId="11" borderId="12" applyNumberFormat="0" applyAlignment="0" applyProtection="0">
      <alignment vertical="center"/>
    </xf>
    <xf numFmtId="0" fontId="70" fillId="0" borderId="0"/>
    <xf numFmtId="0" fontId="7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 fillId="0" borderId="0"/>
    <xf numFmtId="0" fontId="6" fillId="0" borderId="0"/>
    <xf numFmtId="0" fontId="0" fillId="0" borderId="0">
      <alignment vertical="center"/>
    </xf>
    <xf numFmtId="0" fontId="17" fillId="0" borderId="0"/>
    <xf numFmtId="183" fontId="0" fillId="0" borderId="0" applyFont="0" applyFill="0" applyBorder="0" applyAlignment="0" applyProtection="0"/>
    <xf numFmtId="0" fontId="0" fillId="0" borderId="0"/>
    <xf numFmtId="0" fontId="0" fillId="0" borderId="0"/>
    <xf numFmtId="0" fontId="53" fillId="8" borderId="0" applyNumberFormat="0" applyBorder="0" applyAlignment="0" applyProtection="0">
      <alignment vertical="center"/>
    </xf>
    <xf numFmtId="0" fontId="0" fillId="0" borderId="0">
      <alignment vertical="center"/>
    </xf>
    <xf numFmtId="183" fontId="0" fillId="0" borderId="0" applyFont="0" applyFill="0" applyBorder="0" applyAlignment="0" applyProtection="0"/>
    <xf numFmtId="0" fontId="0" fillId="0" borderId="0"/>
    <xf numFmtId="0" fontId="0" fillId="0" borderId="0"/>
    <xf numFmtId="0" fontId="0" fillId="0" borderId="0"/>
    <xf numFmtId="0" fontId="17" fillId="0" borderId="0">
      <alignment vertical="center"/>
    </xf>
    <xf numFmtId="0" fontId="6" fillId="0" borderId="0"/>
    <xf numFmtId="0" fontId="17" fillId="0" borderId="0">
      <alignment vertical="center"/>
    </xf>
    <xf numFmtId="0" fontId="6" fillId="0" borderId="0"/>
    <xf numFmtId="183" fontId="0" fillId="0" borderId="0" applyFont="0" applyFill="0" applyBorder="0" applyAlignment="0" applyProtection="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183" fontId="0" fillId="0" borderId="0" applyFont="0" applyFill="0" applyBorder="0" applyAlignment="0" applyProtection="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63" fillId="13" borderId="16" applyNumberFormat="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6" fillId="0" borderId="0"/>
    <xf numFmtId="0" fontId="0" fillId="0" borderId="0"/>
    <xf numFmtId="0" fontId="0" fillId="0" borderId="0"/>
    <xf numFmtId="0" fontId="0" fillId="0" borderId="0"/>
    <xf numFmtId="0" fontId="0" fillId="0" borderId="0"/>
    <xf numFmtId="0" fontId="0" fillId="0" borderId="0">
      <alignment vertical="center"/>
    </xf>
    <xf numFmtId="18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183" fontId="0" fillId="0" borderId="0" applyFont="0" applyFill="0" applyBorder="0" applyAlignment="0" applyProtection="0"/>
    <xf numFmtId="0" fontId="0" fillId="0" borderId="0">
      <alignment vertical="center"/>
    </xf>
    <xf numFmtId="0" fontId="0" fillId="0" borderId="0"/>
    <xf numFmtId="0" fontId="0" fillId="0" borderId="0"/>
    <xf numFmtId="183" fontId="0" fillId="0" borderId="0" applyFont="0" applyFill="0" applyBorder="0" applyAlignment="0" applyProtection="0"/>
    <xf numFmtId="0" fontId="0" fillId="0" borderId="0">
      <alignment vertical="center"/>
    </xf>
    <xf numFmtId="0" fontId="0" fillId="0" borderId="0"/>
    <xf numFmtId="0" fontId="63" fillId="13" borderId="16" applyNumberFormat="0" applyAlignment="0" applyProtection="0">
      <alignment vertical="center"/>
    </xf>
    <xf numFmtId="0" fontId="0" fillId="0" borderId="0"/>
    <xf numFmtId="183" fontId="0" fillId="0" borderId="0" applyFont="0" applyFill="0" applyBorder="0" applyAlignment="0" applyProtection="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183" fontId="0" fillId="0" borderId="0" applyFont="0" applyFill="0" applyBorder="0" applyAlignment="0" applyProtection="0">
      <alignment vertical="center"/>
    </xf>
    <xf numFmtId="0" fontId="0" fillId="0" borderId="0"/>
    <xf numFmtId="0" fontId="17" fillId="0" borderId="0"/>
    <xf numFmtId="0" fontId="0" fillId="0" borderId="0"/>
    <xf numFmtId="0" fontId="63" fillId="4" borderId="16"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6" fillId="0" borderId="0"/>
    <xf numFmtId="0" fontId="0" fillId="0" borderId="0"/>
    <xf numFmtId="0" fontId="0" fillId="0" borderId="0">
      <alignment vertical="center"/>
    </xf>
    <xf numFmtId="0" fontId="0" fillId="0" borderId="0"/>
    <xf numFmtId="0" fontId="0" fillId="0" borderId="0"/>
    <xf numFmtId="183" fontId="0" fillId="0" borderId="0" applyFont="0" applyFill="0" applyBorder="0" applyAlignment="0" applyProtection="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15" fillId="0" borderId="18" applyNumberFormat="0" applyFill="0" applyAlignment="0" applyProtection="0">
      <alignment vertical="center"/>
    </xf>
    <xf numFmtId="0" fontId="0" fillId="0" borderId="0"/>
    <xf numFmtId="0" fontId="0" fillId="0" borderId="0"/>
    <xf numFmtId="0" fontId="0" fillId="0" borderId="0"/>
    <xf numFmtId="0" fontId="17"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17"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6"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17" fillId="0" borderId="0"/>
    <xf numFmtId="0" fontId="0" fillId="0" borderId="0"/>
    <xf numFmtId="0" fontId="0" fillId="0" borderId="0">
      <alignment vertical="center"/>
    </xf>
    <xf numFmtId="0" fontId="63" fillId="13" borderId="16" applyNumberFormat="0" applyAlignment="0" applyProtection="0">
      <alignment vertical="center"/>
    </xf>
    <xf numFmtId="0" fontId="0" fillId="0" borderId="0"/>
    <xf numFmtId="0" fontId="0" fillId="0" borderId="0"/>
    <xf numFmtId="0" fontId="0" fillId="0" borderId="0"/>
    <xf numFmtId="0" fontId="17"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52" fillId="11" borderId="12" applyNumberFormat="0" applyAlignment="0" applyProtection="0">
      <alignment vertical="center"/>
    </xf>
    <xf numFmtId="185" fontId="2" fillId="0" borderId="1">
      <alignment vertical="center"/>
      <protection locked="0"/>
    </xf>
    <xf numFmtId="0" fontId="17" fillId="0" borderId="0"/>
    <xf numFmtId="0" fontId="52" fillId="11" borderId="12" applyNumberFormat="0" applyAlignment="0" applyProtection="0">
      <alignment vertical="center"/>
    </xf>
    <xf numFmtId="0" fontId="0" fillId="0" borderId="0"/>
    <xf numFmtId="0" fontId="6" fillId="0" borderId="0"/>
    <xf numFmtId="0" fontId="0" fillId="0" borderId="0"/>
    <xf numFmtId="0" fontId="17" fillId="0" borderId="0"/>
    <xf numFmtId="0" fontId="0" fillId="0" borderId="0"/>
    <xf numFmtId="0" fontId="0" fillId="0" borderId="0">
      <alignment vertical="center"/>
    </xf>
    <xf numFmtId="0" fontId="0" fillId="0" borderId="0">
      <alignment vertical="center"/>
    </xf>
    <xf numFmtId="0" fontId="6" fillId="0" borderId="0"/>
    <xf numFmtId="183" fontId="0" fillId="0" borderId="0" applyFont="0" applyFill="0" applyBorder="0" applyAlignment="0" applyProtection="0"/>
    <xf numFmtId="0" fontId="6" fillId="0" borderId="0"/>
    <xf numFmtId="0" fontId="0" fillId="0" borderId="0">
      <alignment vertical="center"/>
    </xf>
    <xf numFmtId="0" fontId="0" fillId="0" borderId="0"/>
    <xf numFmtId="0" fontId="50" fillId="10" borderId="11" applyNumberFormat="0" applyAlignment="0" applyProtection="0">
      <alignment vertical="center"/>
    </xf>
    <xf numFmtId="0" fontId="0" fillId="0" borderId="0">
      <alignment vertical="center"/>
    </xf>
    <xf numFmtId="0" fontId="50" fillId="10" borderId="11" applyNumberFormat="0" applyAlignment="0" applyProtection="0">
      <alignment vertical="center"/>
    </xf>
    <xf numFmtId="0" fontId="6"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6"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53" fillId="8" borderId="0" applyNumberFormat="0" applyBorder="0" applyAlignment="0" applyProtection="0">
      <alignment vertical="center"/>
    </xf>
    <xf numFmtId="0" fontId="0" fillId="0" borderId="0">
      <alignment vertical="center"/>
    </xf>
    <xf numFmtId="0" fontId="15" fillId="0" borderId="18" applyNumberFormat="0" applyFill="0" applyAlignment="0" applyProtection="0">
      <alignment vertical="center"/>
    </xf>
    <xf numFmtId="183" fontId="0" fillId="0" borderId="0" applyFont="0" applyFill="0" applyBorder="0" applyAlignment="0" applyProtection="0">
      <alignment vertical="center"/>
    </xf>
    <xf numFmtId="0" fontId="6" fillId="0" borderId="0">
      <alignment vertical="center"/>
    </xf>
    <xf numFmtId="183" fontId="0" fillId="0" borderId="0" applyFont="0" applyFill="0" applyBorder="0" applyAlignment="0" applyProtection="0"/>
    <xf numFmtId="0" fontId="6" fillId="0" borderId="0">
      <alignment vertical="center"/>
    </xf>
    <xf numFmtId="0" fontId="53" fillId="8" borderId="0" applyNumberFormat="0" applyBorder="0" applyAlignment="0" applyProtection="0">
      <alignment vertical="center"/>
    </xf>
    <xf numFmtId="0" fontId="17" fillId="0" borderId="0"/>
    <xf numFmtId="0" fontId="17" fillId="0" borderId="0">
      <alignment vertical="center"/>
    </xf>
    <xf numFmtId="0" fontId="17" fillId="0" borderId="0">
      <alignment vertical="center"/>
    </xf>
    <xf numFmtId="0" fontId="6" fillId="0" borderId="0">
      <alignment vertical="center"/>
    </xf>
    <xf numFmtId="183" fontId="0" fillId="0" borderId="0" applyFont="0" applyFill="0" applyBorder="0" applyAlignment="0" applyProtection="0"/>
    <xf numFmtId="0" fontId="6" fillId="0" borderId="0"/>
    <xf numFmtId="0" fontId="6" fillId="0" borderId="0">
      <alignment vertical="center"/>
    </xf>
    <xf numFmtId="0" fontId="17" fillId="0" borderId="0">
      <alignment vertical="center"/>
    </xf>
    <xf numFmtId="0" fontId="6" fillId="0" borderId="0">
      <alignment vertical="center"/>
    </xf>
    <xf numFmtId="183" fontId="0" fillId="0" borderId="0" applyFont="0" applyFill="0" applyBorder="0" applyAlignment="0" applyProtection="0"/>
    <xf numFmtId="0" fontId="0" fillId="0" borderId="0"/>
    <xf numFmtId="0" fontId="6" fillId="0" borderId="0">
      <alignment vertical="center"/>
    </xf>
    <xf numFmtId="0" fontId="17" fillId="0" borderId="0">
      <alignment vertical="center"/>
    </xf>
    <xf numFmtId="0" fontId="17" fillId="0" borderId="0">
      <alignment vertical="center"/>
    </xf>
    <xf numFmtId="0" fontId="6" fillId="0" borderId="0">
      <alignment vertical="center"/>
    </xf>
    <xf numFmtId="0" fontId="6" fillId="0" borderId="0">
      <alignment vertical="center"/>
    </xf>
    <xf numFmtId="183" fontId="0" fillId="0" borderId="0" applyFont="0" applyFill="0" applyBorder="0" applyAlignment="0" applyProtection="0"/>
    <xf numFmtId="0" fontId="6" fillId="0" borderId="0">
      <alignment vertical="center"/>
    </xf>
    <xf numFmtId="0" fontId="53" fillId="8" borderId="0" applyNumberFormat="0" applyBorder="0" applyAlignment="0" applyProtection="0">
      <alignment vertical="center"/>
    </xf>
    <xf numFmtId="0" fontId="17" fillId="0" borderId="0">
      <alignment vertical="center"/>
    </xf>
    <xf numFmtId="0" fontId="6" fillId="0" borderId="0">
      <alignment vertical="center"/>
    </xf>
    <xf numFmtId="0" fontId="6" fillId="0" borderId="0">
      <alignment vertical="center"/>
    </xf>
    <xf numFmtId="0" fontId="0" fillId="0" borderId="0"/>
    <xf numFmtId="0" fontId="0" fillId="0" borderId="0">
      <alignment vertical="center"/>
    </xf>
    <xf numFmtId="0" fontId="36" fillId="0" borderId="0">
      <alignment vertical="center"/>
    </xf>
    <xf numFmtId="0" fontId="6" fillId="0" borderId="0"/>
    <xf numFmtId="0" fontId="0" fillId="0" borderId="0"/>
    <xf numFmtId="0" fontId="0" fillId="0" borderId="0">
      <alignment vertical="center"/>
    </xf>
    <xf numFmtId="0" fontId="0" fillId="0" borderId="0">
      <alignment vertical="center"/>
    </xf>
    <xf numFmtId="0" fontId="0" fillId="0" borderId="0">
      <alignment vertical="center"/>
    </xf>
    <xf numFmtId="0" fontId="17" fillId="0" borderId="0"/>
    <xf numFmtId="0" fontId="0" fillId="0" borderId="0">
      <alignment vertical="center"/>
    </xf>
    <xf numFmtId="183" fontId="0" fillId="0" borderId="0" applyFont="0" applyFill="0" applyBorder="0" applyAlignment="0" applyProtection="0"/>
    <xf numFmtId="0" fontId="0" fillId="0" borderId="0">
      <alignment vertical="center"/>
    </xf>
    <xf numFmtId="0" fontId="0" fillId="0" borderId="0">
      <alignment vertical="center"/>
    </xf>
    <xf numFmtId="0" fontId="17" fillId="0" borderId="0"/>
    <xf numFmtId="0" fontId="0" fillId="0" borderId="0">
      <alignment vertical="center"/>
    </xf>
    <xf numFmtId="0" fontId="36" fillId="0" borderId="0">
      <alignment vertical="center"/>
    </xf>
    <xf numFmtId="0" fontId="0" fillId="0" borderId="0"/>
    <xf numFmtId="193" fontId="0" fillId="0" borderId="0" applyFont="0" applyFill="0" applyBorder="0" applyAlignment="0" applyProtection="0">
      <alignment vertical="center"/>
    </xf>
    <xf numFmtId="0" fontId="54" fillId="0" borderId="0" applyNumberFormat="0" applyFill="0" applyBorder="0" applyAlignment="0" applyProtection="0">
      <alignment vertical="center"/>
    </xf>
    <xf numFmtId="0" fontId="0" fillId="0" borderId="0">
      <alignment vertical="center"/>
    </xf>
    <xf numFmtId="0" fontId="54" fillId="0" borderId="0" applyNumberFormat="0" applyFill="0" applyBorder="0" applyAlignment="0" applyProtection="0">
      <alignment vertical="center"/>
    </xf>
    <xf numFmtId="0" fontId="0" fillId="0" borderId="0">
      <alignment vertical="center"/>
    </xf>
    <xf numFmtId="0" fontId="54" fillId="0" borderId="0" applyNumberFormat="0" applyFill="0" applyBorder="0" applyAlignment="0" applyProtection="0">
      <alignment vertical="center"/>
    </xf>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36" fillId="0" borderId="0">
      <alignment vertical="center"/>
    </xf>
    <xf numFmtId="0" fontId="0" fillId="0" borderId="0">
      <alignment vertical="center"/>
    </xf>
    <xf numFmtId="0" fontId="6"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6" fillId="0" borderId="0"/>
    <xf numFmtId="0" fontId="0" fillId="0" borderId="0"/>
    <xf numFmtId="0" fontId="36" fillId="0" borderId="0"/>
    <xf numFmtId="0" fontId="0" fillId="0" borderId="0"/>
    <xf numFmtId="0" fontId="17" fillId="0" borderId="0">
      <alignment vertical="center"/>
    </xf>
    <xf numFmtId="0" fontId="36" fillId="0" borderId="0">
      <alignment vertical="center"/>
    </xf>
    <xf numFmtId="0" fontId="17"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65" fillId="11" borderId="12" applyNumberFormat="0" applyAlignment="0" applyProtection="0">
      <alignment vertical="center"/>
    </xf>
    <xf numFmtId="0" fontId="0" fillId="0" borderId="0"/>
    <xf numFmtId="0" fontId="47" fillId="17" borderId="0" applyNumberFormat="0" applyBorder="0" applyAlignment="0" applyProtection="0">
      <alignment vertical="center"/>
    </xf>
    <xf numFmtId="0" fontId="65" fillId="11" borderId="12" applyNumberFormat="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17" fillId="0" borderId="0">
      <alignment vertical="center"/>
    </xf>
    <xf numFmtId="0" fontId="6" fillId="0" borderId="0">
      <alignment vertical="center"/>
    </xf>
    <xf numFmtId="0" fontId="6" fillId="0" borderId="0">
      <alignment vertical="center"/>
    </xf>
    <xf numFmtId="0" fontId="17" fillId="0" borderId="0">
      <alignment vertical="center"/>
    </xf>
    <xf numFmtId="0" fontId="17" fillId="0" borderId="0">
      <alignment vertical="center"/>
    </xf>
    <xf numFmtId="0" fontId="6" fillId="0" borderId="0">
      <alignment vertical="center"/>
    </xf>
    <xf numFmtId="0" fontId="17" fillId="0" borderId="0">
      <alignment vertical="center"/>
    </xf>
    <xf numFmtId="0" fontId="6" fillId="0" borderId="0">
      <alignment vertical="center"/>
    </xf>
    <xf numFmtId="183" fontId="0" fillId="0" borderId="0" applyFont="0" applyFill="0" applyBorder="0" applyAlignment="0" applyProtection="0"/>
    <xf numFmtId="0" fontId="0" fillId="0" borderId="0"/>
    <xf numFmtId="0" fontId="0" fillId="0" borderId="0"/>
    <xf numFmtId="0" fontId="0" fillId="0" borderId="0"/>
    <xf numFmtId="0" fontId="0" fillId="0" borderId="0">
      <alignment vertical="center"/>
    </xf>
    <xf numFmtId="0" fontId="0" fillId="0" borderId="0"/>
    <xf numFmtId="183" fontId="0" fillId="0" borderId="0" applyFont="0" applyFill="0" applyBorder="0" applyAlignment="0" applyProtection="0"/>
    <xf numFmtId="0" fontId="0" fillId="0" borderId="0">
      <alignment vertical="center"/>
    </xf>
    <xf numFmtId="0" fontId="0" fillId="0" borderId="0"/>
    <xf numFmtId="0" fontId="53" fillId="8" borderId="0" applyNumberFormat="0" applyBorder="0" applyAlignment="0" applyProtection="0">
      <alignment vertical="center"/>
    </xf>
    <xf numFmtId="43" fontId="0" fillId="0" borderId="0" applyFont="0" applyFill="0" applyBorder="0" applyAlignment="0" applyProtection="0"/>
    <xf numFmtId="0" fontId="0" fillId="0" borderId="0"/>
    <xf numFmtId="43" fontId="0" fillId="0" borderId="0" applyFont="0" applyFill="0" applyBorder="0" applyAlignment="0" applyProtection="0"/>
    <xf numFmtId="0" fontId="6" fillId="0" borderId="0">
      <alignment vertical="center"/>
    </xf>
    <xf numFmtId="0" fontId="74" fillId="0" borderId="0" applyNumberFormat="0" applyFill="0" applyBorder="0" applyAlignment="0" applyProtection="0">
      <alignment vertical="top"/>
      <protection locked="0"/>
    </xf>
    <xf numFmtId="0" fontId="0" fillId="0" borderId="0"/>
    <xf numFmtId="0" fontId="70" fillId="0" borderId="0"/>
    <xf numFmtId="0" fontId="74" fillId="0" borderId="0" applyNumberFormat="0" applyFill="0" applyBorder="0" applyAlignment="0" applyProtection="0">
      <alignment vertical="top"/>
      <protection locked="0"/>
    </xf>
    <xf numFmtId="0" fontId="0" fillId="0" borderId="0"/>
    <xf numFmtId="0" fontId="70" fillId="0" borderId="0"/>
    <xf numFmtId="0" fontId="53" fillId="8" borderId="0" applyNumberFormat="0" applyBorder="0" applyAlignment="0" applyProtection="0">
      <alignment vertical="center"/>
    </xf>
    <xf numFmtId="0" fontId="70" fillId="0" borderId="0"/>
    <xf numFmtId="0" fontId="7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xf numFmtId="0" fontId="0" fillId="0" borderId="0">
      <alignment vertical="center"/>
    </xf>
    <xf numFmtId="0" fontId="17"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7" fillId="0" borderId="17" applyNumberFormat="0" applyFill="0" applyAlignment="0" applyProtection="0">
      <alignment vertical="center"/>
    </xf>
    <xf numFmtId="0" fontId="0" fillId="0" borderId="0">
      <alignment vertical="center"/>
    </xf>
    <xf numFmtId="0" fontId="0" fillId="0" borderId="0"/>
    <xf numFmtId="183" fontId="0" fillId="0" borderId="0" applyFont="0" applyFill="0" applyBorder="0" applyAlignment="0" applyProtection="0"/>
    <xf numFmtId="0" fontId="0" fillId="0" borderId="0"/>
    <xf numFmtId="183" fontId="0" fillId="0" borderId="0" applyFont="0" applyFill="0" applyBorder="0" applyAlignment="0" applyProtection="0"/>
    <xf numFmtId="0" fontId="17" fillId="0" borderId="0"/>
    <xf numFmtId="0" fontId="0" fillId="0" borderId="0"/>
    <xf numFmtId="0" fontId="0" fillId="0" borderId="0"/>
    <xf numFmtId="0" fontId="60" fillId="13" borderId="11"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86"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67" fillId="0" borderId="17" applyNumberFormat="0" applyFill="0" applyAlignment="0" applyProtection="0">
      <alignment vertical="center"/>
    </xf>
    <xf numFmtId="183" fontId="0" fillId="0" borderId="0" applyFont="0" applyFill="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74"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183" fontId="0" fillId="0" borderId="0" applyFont="0" applyFill="0" applyBorder="0" applyAlignment="0" applyProtection="0"/>
    <xf numFmtId="0" fontId="15" fillId="0" borderId="18" applyNumberFormat="0" applyFill="0" applyAlignment="0" applyProtection="0">
      <alignment vertical="center"/>
    </xf>
    <xf numFmtId="0" fontId="15" fillId="0" borderId="18" applyNumberFormat="0" applyFill="0" applyAlignment="0" applyProtection="0">
      <alignment vertical="center"/>
    </xf>
    <xf numFmtId="0" fontId="15" fillId="0" borderId="18" applyNumberFormat="0" applyFill="0" applyAlignment="0" applyProtection="0">
      <alignment vertical="center"/>
    </xf>
    <xf numFmtId="0" fontId="15" fillId="0" borderId="24" applyNumberFormat="0" applyFill="0" applyAlignment="0" applyProtection="0">
      <alignment vertical="center"/>
    </xf>
    <xf numFmtId="0" fontId="15" fillId="0" borderId="24" applyNumberFormat="0" applyFill="0" applyAlignment="0" applyProtection="0">
      <alignment vertical="center"/>
    </xf>
    <xf numFmtId="183" fontId="0" fillId="0" borderId="0" applyFont="0" applyFill="0" applyBorder="0" applyAlignment="0" applyProtection="0">
      <alignment vertical="center"/>
    </xf>
    <xf numFmtId="0" fontId="54" fillId="0" borderId="0" applyNumberFormat="0" applyFill="0" applyBorder="0" applyAlignment="0" applyProtection="0">
      <alignment vertical="center"/>
    </xf>
    <xf numFmtId="0" fontId="15" fillId="0" borderId="24" applyNumberFormat="0" applyFill="0" applyAlignment="0" applyProtection="0">
      <alignment vertical="center"/>
    </xf>
    <xf numFmtId="183" fontId="0" fillId="0" borderId="0" applyFont="0" applyFill="0" applyBorder="0" applyAlignment="0" applyProtection="0">
      <alignment vertical="center"/>
    </xf>
    <xf numFmtId="0" fontId="15" fillId="0" borderId="18" applyNumberFormat="0" applyFill="0" applyAlignment="0" applyProtection="0">
      <alignment vertical="center"/>
    </xf>
    <xf numFmtId="0" fontId="54" fillId="0" borderId="0" applyNumberFormat="0" applyFill="0" applyBorder="0" applyAlignment="0" applyProtection="0">
      <alignment vertical="center"/>
    </xf>
    <xf numFmtId="0" fontId="15" fillId="0" borderId="18" applyNumberFormat="0" applyFill="0" applyAlignment="0" applyProtection="0">
      <alignment vertical="center"/>
    </xf>
    <xf numFmtId="0" fontId="15" fillId="0" borderId="18" applyNumberFormat="0" applyFill="0" applyAlignment="0" applyProtection="0">
      <alignment vertical="center"/>
    </xf>
    <xf numFmtId="0" fontId="15" fillId="0" borderId="18" applyNumberFormat="0" applyFill="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0" fontId="67" fillId="0" borderId="17" applyNumberFormat="0" applyFill="0" applyAlignment="0" applyProtection="0">
      <alignment vertical="center"/>
    </xf>
    <xf numFmtId="183" fontId="0" fillId="0" borderId="0" applyFont="0" applyFill="0" applyBorder="0" applyAlignment="0" applyProtection="0">
      <alignment vertical="center"/>
    </xf>
    <xf numFmtId="0" fontId="67" fillId="0" borderId="17" applyNumberFormat="0" applyFill="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0" fontId="67" fillId="0" borderId="17" applyNumberFormat="0" applyFill="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0" fontId="67" fillId="0" borderId="17" applyNumberFormat="0" applyFill="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0" fontId="67" fillId="0" borderId="17" applyNumberFormat="0" applyFill="0" applyAlignment="0" applyProtection="0">
      <alignment vertical="center"/>
    </xf>
    <xf numFmtId="183" fontId="0" fillId="0" borderId="0" applyFont="0" applyFill="0" applyBorder="0" applyAlignment="0" applyProtection="0">
      <alignment vertical="center"/>
    </xf>
    <xf numFmtId="0" fontId="67" fillId="0" borderId="17" applyNumberFormat="0" applyFill="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0" fontId="67" fillId="0" borderId="17" applyNumberFormat="0" applyFill="0" applyAlignment="0" applyProtection="0">
      <alignment vertical="center"/>
    </xf>
    <xf numFmtId="183" fontId="0" fillId="0" borderId="0" applyFont="0" applyFill="0" applyBorder="0" applyAlignment="0" applyProtection="0">
      <alignment vertical="center"/>
    </xf>
    <xf numFmtId="0" fontId="67" fillId="0" borderId="17" applyNumberFormat="0" applyFill="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0" fontId="67" fillId="0" borderId="17" applyNumberFormat="0" applyFill="0" applyAlignment="0" applyProtection="0">
      <alignment vertical="center"/>
    </xf>
    <xf numFmtId="183" fontId="0" fillId="0" borderId="0" applyFont="0" applyFill="0" applyBorder="0" applyAlignment="0" applyProtection="0">
      <alignment vertical="center"/>
    </xf>
    <xf numFmtId="0" fontId="67" fillId="0" borderId="17" applyNumberFormat="0" applyFill="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xf numFmtId="0" fontId="60" fillId="4" borderId="11" applyNumberFormat="0" applyAlignment="0" applyProtection="0">
      <alignment vertical="center"/>
    </xf>
    <xf numFmtId="183" fontId="0" fillId="0" borderId="0" applyFont="0" applyFill="0" applyBorder="0" applyAlignment="0" applyProtection="0">
      <alignment vertical="center"/>
    </xf>
    <xf numFmtId="0" fontId="65" fillId="11" borderId="12" applyNumberFormat="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0" fontId="50" fillId="10" borderId="11" applyNumberFormat="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0" fontId="50" fillId="10" borderId="11" applyNumberFormat="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alignment vertical="center"/>
    </xf>
    <xf numFmtId="0" fontId="0" fillId="9" borderId="10" applyNumberFormat="0" applyFont="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0" fontId="60" fillId="4" borderId="11" applyNumberFormat="0" applyAlignment="0" applyProtection="0">
      <alignment vertical="center"/>
    </xf>
    <xf numFmtId="0" fontId="60" fillId="13" borderId="11" applyNumberFormat="0" applyAlignment="0" applyProtection="0">
      <alignment vertical="center"/>
    </xf>
    <xf numFmtId="0" fontId="60" fillId="13" borderId="11" applyNumberFormat="0" applyAlignment="0" applyProtection="0">
      <alignment vertical="center"/>
    </xf>
    <xf numFmtId="0" fontId="60" fillId="13" borderId="11" applyNumberFormat="0" applyAlignment="0" applyProtection="0">
      <alignment vertical="center"/>
    </xf>
    <xf numFmtId="0" fontId="60" fillId="13" borderId="11" applyNumberFormat="0" applyAlignment="0" applyProtection="0">
      <alignment vertical="center"/>
    </xf>
    <xf numFmtId="0" fontId="60" fillId="13" borderId="11" applyNumberFormat="0" applyAlignment="0" applyProtection="0">
      <alignment vertical="center"/>
    </xf>
    <xf numFmtId="0" fontId="60" fillId="13" borderId="11" applyNumberFormat="0" applyAlignment="0" applyProtection="0">
      <alignment vertical="center"/>
    </xf>
    <xf numFmtId="0" fontId="60" fillId="4" borderId="11" applyNumberFormat="0" applyAlignment="0" applyProtection="0">
      <alignment vertical="center"/>
    </xf>
    <xf numFmtId="0" fontId="60" fillId="4" borderId="11" applyNumberFormat="0" applyAlignment="0" applyProtection="0">
      <alignment vertical="center"/>
    </xf>
    <xf numFmtId="0" fontId="60" fillId="4" borderId="11" applyNumberFormat="0" applyAlignment="0" applyProtection="0">
      <alignment vertical="center"/>
    </xf>
    <xf numFmtId="0" fontId="60" fillId="13" borderId="11" applyNumberFormat="0" applyAlignment="0" applyProtection="0">
      <alignment vertical="center"/>
    </xf>
    <xf numFmtId="0" fontId="60" fillId="4" borderId="11" applyNumberFormat="0" applyAlignment="0" applyProtection="0">
      <alignment vertical="center"/>
    </xf>
    <xf numFmtId="0" fontId="60" fillId="4" borderId="11" applyNumberFormat="0" applyAlignment="0" applyProtection="0">
      <alignment vertical="center"/>
    </xf>
    <xf numFmtId="0" fontId="60" fillId="4" borderId="11" applyNumberFormat="0" applyAlignment="0" applyProtection="0">
      <alignment vertical="center"/>
    </xf>
    <xf numFmtId="0" fontId="60" fillId="13" borderId="11" applyNumberFormat="0" applyAlignment="0" applyProtection="0">
      <alignment vertical="center"/>
    </xf>
    <xf numFmtId="0" fontId="60" fillId="4" borderId="11" applyNumberFormat="0" applyAlignment="0" applyProtection="0">
      <alignment vertical="center"/>
    </xf>
    <xf numFmtId="0" fontId="60" fillId="13" borderId="11" applyNumberFormat="0" applyAlignment="0" applyProtection="0">
      <alignment vertical="center"/>
    </xf>
    <xf numFmtId="0" fontId="60" fillId="13" borderId="11" applyNumberFormat="0" applyAlignment="0" applyProtection="0">
      <alignment vertical="center"/>
    </xf>
    <xf numFmtId="0" fontId="60" fillId="13" borderId="11" applyNumberFormat="0" applyAlignment="0" applyProtection="0">
      <alignment vertical="center"/>
    </xf>
    <xf numFmtId="0" fontId="60" fillId="13" borderId="11" applyNumberFormat="0" applyAlignment="0" applyProtection="0">
      <alignment vertical="center"/>
    </xf>
    <xf numFmtId="0" fontId="60" fillId="13" borderId="11" applyNumberFormat="0" applyAlignment="0" applyProtection="0">
      <alignment vertical="center"/>
    </xf>
    <xf numFmtId="0" fontId="60" fillId="13" borderId="11" applyNumberFormat="0" applyAlignment="0" applyProtection="0">
      <alignment vertical="center"/>
    </xf>
    <xf numFmtId="0" fontId="60" fillId="13" borderId="11" applyNumberFormat="0" applyAlignment="0" applyProtection="0">
      <alignment vertical="center"/>
    </xf>
    <xf numFmtId="0" fontId="60" fillId="13" borderId="11" applyNumberFormat="0" applyAlignment="0" applyProtection="0">
      <alignment vertical="center"/>
    </xf>
    <xf numFmtId="0" fontId="60" fillId="13" borderId="11" applyNumberFormat="0" applyAlignment="0" applyProtection="0">
      <alignment vertical="center"/>
    </xf>
    <xf numFmtId="0" fontId="60" fillId="13" borderId="11" applyNumberFormat="0" applyAlignment="0" applyProtection="0">
      <alignment vertical="center"/>
    </xf>
    <xf numFmtId="0" fontId="60" fillId="13" borderId="11" applyNumberFormat="0" applyAlignment="0" applyProtection="0">
      <alignment vertical="center"/>
    </xf>
    <xf numFmtId="0" fontId="60" fillId="13" borderId="11" applyNumberFormat="0" applyAlignment="0" applyProtection="0">
      <alignment vertical="center"/>
    </xf>
    <xf numFmtId="0" fontId="60" fillId="13" borderId="11" applyNumberFormat="0" applyAlignment="0" applyProtection="0">
      <alignment vertical="center"/>
    </xf>
    <xf numFmtId="0" fontId="60" fillId="13" borderId="11" applyNumberFormat="0" applyAlignment="0" applyProtection="0">
      <alignment vertical="center"/>
    </xf>
    <xf numFmtId="0" fontId="60" fillId="13" borderId="11" applyNumberFormat="0" applyAlignment="0" applyProtection="0">
      <alignment vertical="center"/>
    </xf>
    <xf numFmtId="0" fontId="60" fillId="13" borderId="11" applyNumberFormat="0" applyAlignment="0" applyProtection="0">
      <alignment vertical="center"/>
    </xf>
    <xf numFmtId="0" fontId="60" fillId="13" borderId="11" applyNumberFormat="0" applyAlignment="0" applyProtection="0">
      <alignment vertical="center"/>
    </xf>
    <xf numFmtId="0" fontId="60" fillId="13" borderId="11" applyNumberFormat="0" applyAlignment="0" applyProtection="0">
      <alignment vertical="center"/>
    </xf>
    <xf numFmtId="0" fontId="60" fillId="13" borderId="11" applyNumberFormat="0" applyAlignment="0" applyProtection="0">
      <alignment vertical="center"/>
    </xf>
    <xf numFmtId="0" fontId="60" fillId="13" borderId="11" applyNumberFormat="0" applyAlignment="0" applyProtection="0">
      <alignment vertical="center"/>
    </xf>
    <xf numFmtId="0" fontId="60" fillId="4" borderId="11" applyNumberFormat="0" applyAlignment="0" applyProtection="0">
      <alignment vertical="center"/>
    </xf>
    <xf numFmtId="0" fontId="52" fillId="11" borderId="12" applyNumberFormat="0" applyAlignment="0" applyProtection="0">
      <alignment vertical="center"/>
    </xf>
    <xf numFmtId="0" fontId="52" fillId="11" borderId="12" applyNumberFormat="0" applyAlignment="0" applyProtection="0">
      <alignment vertical="center"/>
    </xf>
    <xf numFmtId="0" fontId="52" fillId="11" borderId="12" applyNumberFormat="0" applyAlignment="0" applyProtection="0">
      <alignment vertical="center"/>
    </xf>
    <xf numFmtId="0" fontId="65" fillId="11" borderId="12" applyNumberFormat="0" applyAlignment="0" applyProtection="0">
      <alignment vertical="center"/>
    </xf>
    <xf numFmtId="0" fontId="65" fillId="11" borderId="12" applyNumberFormat="0" applyAlignment="0" applyProtection="0">
      <alignment vertical="center"/>
    </xf>
    <xf numFmtId="0" fontId="65" fillId="11" borderId="12" applyNumberFormat="0" applyAlignment="0" applyProtection="0">
      <alignment vertical="center"/>
    </xf>
    <xf numFmtId="0" fontId="65" fillId="11" borderId="12" applyNumberFormat="0" applyAlignment="0" applyProtection="0">
      <alignment vertical="center"/>
    </xf>
    <xf numFmtId="0" fontId="65" fillId="11" borderId="12" applyNumberFormat="0" applyAlignment="0" applyProtection="0">
      <alignment vertical="center"/>
    </xf>
    <xf numFmtId="0" fontId="65" fillId="11" borderId="12" applyNumberFormat="0" applyAlignment="0" applyProtection="0">
      <alignment vertical="center"/>
    </xf>
    <xf numFmtId="0" fontId="65" fillId="11" borderId="12" applyNumberFormat="0" applyAlignment="0" applyProtection="0">
      <alignment vertical="center"/>
    </xf>
    <xf numFmtId="0" fontId="65" fillId="11" borderId="12" applyNumberFormat="0" applyAlignment="0" applyProtection="0">
      <alignment vertical="center"/>
    </xf>
    <xf numFmtId="0" fontId="65" fillId="11" borderId="12" applyNumberFormat="0" applyAlignment="0" applyProtection="0">
      <alignment vertical="center"/>
    </xf>
    <xf numFmtId="0" fontId="65" fillId="11" borderId="12" applyNumberFormat="0" applyAlignment="0" applyProtection="0">
      <alignment vertical="center"/>
    </xf>
    <xf numFmtId="0" fontId="65" fillId="11" borderId="12" applyNumberFormat="0" applyAlignment="0" applyProtection="0">
      <alignment vertical="center"/>
    </xf>
    <xf numFmtId="0" fontId="65" fillId="11" borderId="12" applyNumberFormat="0" applyAlignment="0" applyProtection="0">
      <alignment vertical="center"/>
    </xf>
    <xf numFmtId="0" fontId="65" fillId="11" borderId="12" applyNumberFormat="0" applyAlignment="0" applyProtection="0">
      <alignment vertical="center"/>
    </xf>
    <xf numFmtId="0" fontId="52" fillId="11" borderId="12" applyNumberFormat="0" applyAlignment="0" applyProtection="0">
      <alignment vertical="center"/>
    </xf>
    <xf numFmtId="0" fontId="52" fillId="11" borderId="12" applyNumberFormat="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67" fillId="0" borderId="17" applyNumberFormat="0" applyFill="0" applyAlignment="0" applyProtection="0">
      <alignment vertical="center"/>
    </xf>
    <xf numFmtId="0" fontId="67" fillId="0" borderId="17" applyNumberFormat="0" applyFill="0" applyAlignment="0" applyProtection="0">
      <alignment vertical="center"/>
    </xf>
    <xf numFmtId="0" fontId="90" fillId="0" borderId="0">
      <alignment vertical="center"/>
    </xf>
    <xf numFmtId="0" fontId="0" fillId="0" borderId="0" applyFont="0" applyFill="0" applyBorder="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17" fillId="0" borderId="0" applyFont="0" applyFill="0" applyBorder="0" applyAlignment="0" applyProtection="0">
      <alignment vertical="center"/>
    </xf>
    <xf numFmtId="43" fontId="17"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17"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47" fillId="19" borderId="0" applyNumberFormat="0" applyBorder="0" applyAlignment="0" applyProtection="0">
      <alignment vertical="center"/>
    </xf>
    <xf numFmtId="43" fontId="0" fillId="0" borderId="0" applyFont="0" applyFill="0" applyBorder="0" applyAlignment="0" applyProtection="0"/>
    <xf numFmtId="0" fontId="47" fillId="16" borderId="0" applyNumberFormat="0" applyBorder="0" applyAlignment="0" applyProtection="0">
      <alignment vertical="center"/>
    </xf>
    <xf numFmtId="43" fontId="0" fillId="0" borderId="0" applyFont="0" applyFill="0" applyBorder="0" applyAlignment="0" applyProtection="0"/>
    <xf numFmtId="0" fontId="47" fillId="17"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17"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17" fillId="0" borderId="0" applyFont="0" applyFill="0" applyBorder="0" applyAlignment="0" applyProtection="0">
      <alignment vertical="center"/>
    </xf>
    <xf numFmtId="43" fontId="17"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17"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17" fillId="0" borderId="0" applyFont="0" applyFill="0" applyBorder="0" applyAlignment="0" applyProtection="0">
      <alignment vertical="center"/>
    </xf>
    <xf numFmtId="43" fontId="17" fillId="0" borderId="0" applyFont="0" applyFill="0" applyBorder="0" applyAlignment="0" applyProtection="0">
      <alignment vertical="center"/>
    </xf>
    <xf numFmtId="43" fontId="0" fillId="0" borderId="0" applyFont="0" applyFill="0" applyBorder="0" applyAlignment="0" applyProtection="0">
      <alignment vertical="center"/>
    </xf>
    <xf numFmtId="43" fontId="17"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64" fillId="19" borderId="0" applyNumberFormat="0" applyBorder="0" applyAlignment="0" applyProtection="0">
      <alignment vertical="center"/>
    </xf>
    <xf numFmtId="43" fontId="0" fillId="0" borderId="0" applyFont="0" applyFill="0" applyBorder="0" applyAlignment="0" applyProtection="0">
      <alignment vertical="center"/>
    </xf>
    <xf numFmtId="0" fontId="64" fillId="19" borderId="0" applyNumberFormat="0" applyBorder="0" applyAlignment="0" applyProtection="0">
      <alignment vertical="center"/>
    </xf>
    <xf numFmtId="43" fontId="0" fillId="0" borderId="0" applyFont="0" applyFill="0" applyBorder="0" applyAlignment="0" applyProtection="0"/>
    <xf numFmtId="0" fontId="47" fillId="19"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64" fillId="19"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0" fontId="47" fillId="19"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64" fillId="28"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47" fillId="16"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0" fontId="63" fillId="4" borderId="16" applyNumberFormat="0" applyAlignment="0" applyProtection="0">
      <alignment vertical="center"/>
    </xf>
    <xf numFmtId="43" fontId="0" fillId="0" borderId="0" applyFont="0" applyFill="0" applyBorder="0" applyAlignment="0" applyProtection="0">
      <alignment vertical="center"/>
    </xf>
    <xf numFmtId="0" fontId="63" fillId="4" borderId="16" applyNumberFormat="0" applyAlignment="0" applyProtection="0">
      <alignment vertical="center"/>
    </xf>
    <xf numFmtId="0" fontId="64" fillId="17" borderId="0" applyNumberFormat="0" applyBorder="0" applyAlignment="0" applyProtection="0">
      <alignment vertical="center"/>
    </xf>
    <xf numFmtId="43" fontId="0" fillId="0" borderId="0" applyFont="0" applyFill="0" applyBorder="0" applyAlignment="0" applyProtection="0"/>
    <xf numFmtId="0" fontId="63" fillId="4" borderId="16" applyNumberFormat="0" applyAlignment="0" applyProtection="0">
      <alignment vertical="center"/>
    </xf>
    <xf numFmtId="43" fontId="0" fillId="0" borderId="0" applyFont="0" applyFill="0" applyBorder="0" applyAlignment="0" applyProtection="0">
      <alignment vertical="center"/>
    </xf>
    <xf numFmtId="0" fontId="63" fillId="4" borderId="16" applyNumberFormat="0" applyAlignment="0" applyProtection="0">
      <alignment vertical="center"/>
    </xf>
    <xf numFmtId="0" fontId="47" fillId="17" borderId="0" applyNumberFormat="0" applyBorder="0" applyAlignment="0" applyProtection="0">
      <alignment vertical="center"/>
    </xf>
    <xf numFmtId="43" fontId="0" fillId="0" borderId="0" applyFont="0" applyFill="0" applyBorder="0" applyAlignment="0" applyProtection="0"/>
    <xf numFmtId="0" fontId="63" fillId="13" borderId="16"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63" fillId="4" borderId="16" applyNumberForma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64" fillId="27"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47" fillId="27"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0" fillId="9" borderId="10" applyNumberFormat="0" applyFon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62" fillId="18"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91" fillId="0" borderId="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47" fillId="25"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47" fillId="25" borderId="0" applyNumberFormat="0" applyBorder="0" applyAlignment="0" applyProtection="0">
      <alignment vertical="center"/>
    </xf>
    <xf numFmtId="0" fontId="64" fillId="17"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47" fillId="25" borderId="0" applyNumberFormat="0" applyBorder="0" applyAlignment="0" applyProtection="0">
      <alignment vertical="center"/>
    </xf>
    <xf numFmtId="0" fontId="64" fillId="17"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64" fillId="21" borderId="0" applyNumberFormat="0" applyBorder="0" applyAlignment="0" applyProtection="0">
      <alignment vertical="center"/>
    </xf>
    <xf numFmtId="0" fontId="64" fillId="21" borderId="0" applyNumberFormat="0" applyBorder="0" applyAlignment="0" applyProtection="0">
      <alignment vertical="center"/>
    </xf>
    <xf numFmtId="0" fontId="64" fillId="21" borderId="0" applyNumberFormat="0" applyBorder="0" applyAlignment="0" applyProtection="0">
      <alignment vertical="center"/>
    </xf>
    <xf numFmtId="0" fontId="47" fillId="21" borderId="0" applyNumberFormat="0" applyBorder="0" applyAlignment="0" applyProtection="0">
      <alignment vertical="center"/>
    </xf>
    <xf numFmtId="0" fontId="64"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64" fillId="21" borderId="0" applyNumberFormat="0" applyBorder="0" applyAlignment="0" applyProtection="0">
      <alignment vertical="center"/>
    </xf>
    <xf numFmtId="0" fontId="64" fillId="21" borderId="0" applyNumberFormat="0" applyBorder="0" applyAlignment="0" applyProtection="0">
      <alignment vertical="center"/>
    </xf>
    <xf numFmtId="0" fontId="64" fillId="21" borderId="0" applyNumberFormat="0" applyBorder="0" applyAlignment="0" applyProtection="0">
      <alignment vertical="center"/>
    </xf>
    <xf numFmtId="0" fontId="64" fillId="21" borderId="0" applyNumberFormat="0" applyBorder="0" applyAlignment="0" applyProtection="0">
      <alignment vertical="center"/>
    </xf>
    <xf numFmtId="0" fontId="64" fillId="21" borderId="0" applyNumberFormat="0" applyBorder="0" applyAlignment="0" applyProtection="0">
      <alignment vertical="center"/>
    </xf>
    <xf numFmtId="0" fontId="64" fillId="21" borderId="0" applyNumberFormat="0" applyBorder="0" applyAlignment="0" applyProtection="0">
      <alignment vertical="center"/>
    </xf>
    <xf numFmtId="0" fontId="47" fillId="21" borderId="0" applyNumberFormat="0" applyBorder="0" applyAlignment="0" applyProtection="0">
      <alignment vertical="center"/>
    </xf>
    <xf numFmtId="0" fontId="64" fillId="21"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47"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47" fillId="19" borderId="0" applyNumberFormat="0" applyBorder="0" applyAlignment="0" applyProtection="0">
      <alignment vertical="center"/>
    </xf>
    <xf numFmtId="0" fontId="64" fillId="19"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64" fillId="28" borderId="0" applyNumberFormat="0" applyBorder="0" applyAlignment="0" applyProtection="0">
      <alignment vertical="center"/>
    </xf>
    <xf numFmtId="0" fontId="64" fillId="28" borderId="0" applyNumberFormat="0" applyBorder="0" applyAlignment="0" applyProtection="0">
      <alignment vertical="center"/>
    </xf>
    <xf numFmtId="0" fontId="64" fillId="28" borderId="0" applyNumberFormat="0" applyBorder="0" applyAlignment="0" applyProtection="0">
      <alignment vertical="center"/>
    </xf>
    <xf numFmtId="0" fontId="64" fillId="28" borderId="0" applyNumberFormat="0" applyBorder="0" applyAlignment="0" applyProtection="0">
      <alignment vertical="center"/>
    </xf>
    <xf numFmtId="0" fontId="64" fillId="28" borderId="0" applyNumberFormat="0" applyBorder="0" applyAlignment="0" applyProtection="0">
      <alignment vertical="center"/>
    </xf>
    <xf numFmtId="0" fontId="64" fillId="28" borderId="0" applyNumberFormat="0" applyBorder="0" applyAlignment="0" applyProtection="0">
      <alignment vertical="center"/>
    </xf>
    <xf numFmtId="0" fontId="64" fillId="28" borderId="0" applyNumberFormat="0" applyBorder="0" applyAlignment="0" applyProtection="0">
      <alignment vertical="center"/>
    </xf>
    <xf numFmtId="0" fontId="47" fillId="16" borderId="0" applyNumberFormat="0" applyBorder="0" applyAlignment="0" applyProtection="0">
      <alignment vertical="center"/>
    </xf>
    <xf numFmtId="0" fontId="64" fillId="28"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64" fillId="28" borderId="0" applyNumberFormat="0" applyBorder="0" applyAlignment="0" applyProtection="0">
      <alignment vertical="center"/>
    </xf>
    <xf numFmtId="0" fontId="64" fillId="28" borderId="0" applyNumberFormat="0" applyBorder="0" applyAlignment="0" applyProtection="0">
      <alignment vertical="center"/>
    </xf>
    <xf numFmtId="0" fontId="64" fillId="28" borderId="0" applyNumberFormat="0" applyBorder="0" applyAlignment="0" applyProtection="0">
      <alignment vertical="center"/>
    </xf>
    <xf numFmtId="0" fontId="64" fillId="28" borderId="0" applyNumberFormat="0" applyBorder="0" applyAlignment="0" applyProtection="0">
      <alignment vertical="center"/>
    </xf>
    <xf numFmtId="0" fontId="64" fillId="28" borderId="0" applyNumberFormat="0" applyBorder="0" applyAlignment="0" applyProtection="0">
      <alignment vertical="center"/>
    </xf>
    <xf numFmtId="0" fontId="64" fillId="28" borderId="0" applyNumberFormat="0" applyBorder="0" applyAlignment="0" applyProtection="0">
      <alignment vertical="center"/>
    </xf>
    <xf numFmtId="0" fontId="47" fillId="16" borderId="0" applyNumberFormat="0" applyBorder="0" applyAlignment="0" applyProtection="0">
      <alignment vertical="center"/>
    </xf>
    <xf numFmtId="0" fontId="64" fillId="28"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47"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3" fillId="4" borderId="16" applyNumberFormat="0" applyAlignment="0" applyProtection="0">
      <alignment vertical="center"/>
    </xf>
    <xf numFmtId="0" fontId="64" fillId="17" borderId="0" applyNumberFormat="0" applyBorder="0" applyAlignment="0" applyProtection="0">
      <alignment vertical="center"/>
    </xf>
    <xf numFmtId="0" fontId="63" fillId="4" borderId="16" applyNumberFormat="0" applyAlignment="0" applyProtection="0">
      <alignment vertical="center"/>
    </xf>
    <xf numFmtId="0" fontId="47" fillId="17" borderId="0" applyNumberFormat="0" applyBorder="0" applyAlignment="0" applyProtection="0">
      <alignment vertical="center"/>
    </xf>
    <xf numFmtId="0" fontId="64"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47" fillId="17" borderId="0" applyNumberFormat="0" applyBorder="0" applyAlignment="0" applyProtection="0">
      <alignment vertical="center"/>
    </xf>
    <xf numFmtId="0" fontId="64" fillId="1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64" fillId="27" borderId="0" applyNumberFormat="0" applyBorder="0" applyAlignment="0" applyProtection="0">
      <alignment vertical="center"/>
    </xf>
    <xf numFmtId="0" fontId="64" fillId="27" borderId="0" applyNumberFormat="0" applyBorder="0" applyAlignment="0" applyProtection="0">
      <alignment vertical="center"/>
    </xf>
    <xf numFmtId="0" fontId="64" fillId="27" borderId="0" applyNumberFormat="0" applyBorder="0" applyAlignment="0" applyProtection="0">
      <alignment vertical="center"/>
    </xf>
    <xf numFmtId="0" fontId="64" fillId="27" borderId="0" applyNumberFormat="0" applyBorder="0" applyAlignment="0" applyProtection="0">
      <alignment vertical="center"/>
    </xf>
    <xf numFmtId="0" fontId="64" fillId="27" borderId="0" applyNumberFormat="0" applyBorder="0" applyAlignment="0" applyProtection="0">
      <alignment vertical="center"/>
    </xf>
    <xf numFmtId="0" fontId="64" fillId="27" borderId="0" applyNumberFormat="0" applyBorder="0" applyAlignment="0" applyProtection="0">
      <alignment vertical="center"/>
    </xf>
    <xf numFmtId="0" fontId="64" fillId="27" borderId="0" applyNumberFormat="0" applyBorder="0" applyAlignment="0" applyProtection="0">
      <alignment vertical="center"/>
    </xf>
    <xf numFmtId="0" fontId="47" fillId="27" borderId="0" applyNumberFormat="0" applyBorder="0" applyAlignment="0" applyProtection="0">
      <alignment vertical="center"/>
    </xf>
    <xf numFmtId="0" fontId="64" fillId="27" borderId="0" applyNumberFormat="0" applyBorder="0" applyAlignment="0" applyProtection="0">
      <alignment vertical="center"/>
    </xf>
    <xf numFmtId="0" fontId="64" fillId="27" borderId="0" applyNumberFormat="0" applyBorder="0" applyAlignment="0" applyProtection="0">
      <alignment vertical="center"/>
    </xf>
    <xf numFmtId="0" fontId="64" fillId="27" borderId="0" applyNumberFormat="0" applyBorder="0" applyAlignment="0" applyProtection="0">
      <alignment vertical="center"/>
    </xf>
    <xf numFmtId="0" fontId="64" fillId="27" borderId="0" applyNumberFormat="0" applyBorder="0" applyAlignment="0" applyProtection="0">
      <alignment vertical="center"/>
    </xf>
    <xf numFmtId="0" fontId="64" fillId="27" borderId="0" applyNumberFormat="0" applyBorder="0" applyAlignment="0" applyProtection="0">
      <alignment vertical="center"/>
    </xf>
    <xf numFmtId="0" fontId="64" fillId="27" borderId="0" applyNumberFormat="0" applyBorder="0" applyAlignment="0" applyProtection="0">
      <alignment vertical="center"/>
    </xf>
    <xf numFmtId="0" fontId="47" fillId="27" borderId="0" applyNumberFormat="0" applyBorder="0" applyAlignment="0" applyProtection="0">
      <alignment vertical="center"/>
    </xf>
    <xf numFmtId="0" fontId="64"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64" fillId="27" borderId="0" applyNumberFormat="0" applyBorder="0" applyAlignment="0" applyProtection="0">
      <alignment vertical="center"/>
    </xf>
    <xf numFmtId="0" fontId="64" fillId="27" borderId="0" applyNumberFormat="0" applyBorder="0" applyAlignment="0" applyProtection="0">
      <alignment vertical="center"/>
    </xf>
    <xf numFmtId="0" fontId="64" fillId="27" borderId="0" applyNumberFormat="0" applyBorder="0" applyAlignment="0" applyProtection="0">
      <alignment vertical="center"/>
    </xf>
    <xf numFmtId="0" fontId="64" fillId="27" borderId="0" applyNumberFormat="0" applyBorder="0" applyAlignment="0" applyProtection="0">
      <alignment vertical="center"/>
    </xf>
    <xf numFmtId="0" fontId="64" fillId="27" borderId="0" applyNumberFormat="0" applyBorder="0" applyAlignment="0" applyProtection="0">
      <alignment vertical="center"/>
    </xf>
    <xf numFmtId="0" fontId="64" fillId="27" borderId="0" applyNumberFormat="0" applyBorder="0" applyAlignment="0" applyProtection="0">
      <alignment vertical="center"/>
    </xf>
    <xf numFmtId="0" fontId="47" fillId="27" borderId="0" applyNumberFormat="0" applyBorder="0" applyAlignment="0" applyProtection="0">
      <alignment vertical="center"/>
    </xf>
    <xf numFmtId="0" fontId="64" fillId="27"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2" fillId="18" borderId="0" applyNumberFormat="0" applyBorder="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4" borderId="16" applyNumberFormat="0" applyAlignment="0" applyProtection="0">
      <alignment vertical="center"/>
    </xf>
    <xf numFmtId="0" fontId="63" fillId="4" borderId="16" applyNumberFormat="0" applyAlignment="0" applyProtection="0">
      <alignment vertical="center"/>
    </xf>
    <xf numFmtId="0" fontId="63" fillId="4" borderId="16" applyNumberFormat="0" applyAlignment="0" applyProtection="0">
      <alignment vertical="center"/>
    </xf>
    <xf numFmtId="0" fontId="63" fillId="4" borderId="16" applyNumberFormat="0" applyAlignment="0" applyProtection="0">
      <alignment vertical="center"/>
    </xf>
    <xf numFmtId="0" fontId="63" fillId="4" borderId="16" applyNumberFormat="0" applyAlignment="0" applyProtection="0">
      <alignment vertical="center"/>
    </xf>
    <xf numFmtId="0" fontId="63" fillId="4" borderId="16" applyNumberFormat="0" applyAlignment="0" applyProtection="0">
      <alignment vertical="center"/>
    </xf>
    <xf numFmtId="0" fontId="63" fillId="4" borderId="16" applyNumberFormat="0" applyAlignment="0" applyProtection="0">
      <alignment vertical="center"/>
    </xf>
    <xf numFmtId="0" fontId="63" fillId="4" borderId="16" applyNumberFormat="0" applyAlignment="0" applyProtection="0">
      <alignment vertical="center"/>
    </xf>
    <xf numFmtId="0" fontId="63" fillId="4" borderId="16" applyNumberFormat="0" applyAlignment="0" applyProtection="0">
      <alignment vertical="center"/>
    </xf>
    <xf numFmtId="0" fontId="63" fillId="4" borderId="16" applyNumberFormat="0" applyAlignment="0" applyProtection="0">
      <alignment vertical="center"/>
    </xf>
    <xf numFmtId="0" fontId="63" fillId="4" borderId="16" applyNumberFormat="0" applyAlignment="0" applyProtection="0">
      <alignment vertical="center"/>
    </xf>
    <xf numFmtId="0" fontId="63" fillId="4" borderId="16" applyNumberFormat="0" applyAlignment="0" applyProtection="0">
      <alignment vertical="center"/>
    </xf>
    <xf numFmtId="0" fontId="63" fillId="13" borderId="16" applyNumberFormat="0" applyAlignment="0" applyProtection="0">
      <alignment vertical="center"/>
    </xf>
    <xf numFmtId="0" fontId="63" fillId="4"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63" fillId="13" borderId="16"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0" fillId="9" borderId="10" applyNumberFormat="0" applyFon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0" fontId="0" fillId="9" borderId="10" applyNumberFormat="0" applyFont="0" applyAlignment="0" applyProtection="0">
      <alignment vertical="center"/>
    </xf>
    <xf numFmtId="0" fontId="50" fillId="10" borderId="11" applyNumberFormat="0" applyAlignment="0" applyProtection="0">
      <alignment vertical="center"/>
    </xf>
    <xf numFmtId="0" fontId="50" fillId="10" borderId="11" applyNumberFormat="0" applyAlignment="0" applyProtection="0">
      <alignment vertical="center"/>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0" fontId="88" fillId="0" borderId="0">
      <alignment vertical="center"/>
    </xf>
    <xf numFmtId="0" fontId="88" fillId="0" borderId="0"/>
    <xf numFmtId="185" fontId="2" fillId="0" borderId="1">
      <alignment vertical="center"/>
      <protection locked="0"/>
    </xf>
    <xf numFmtId="185" fontId="2" fillId="0" borderId="1">
      <alignment vertical="center"/>
      <protection locked="0"/>
    </xf>
    <xf numFmtId="185" fontId="2" fillId="0" borderId="1">
      <alignment vertical="center"/>
      <protection locked="0"/>
    </xf>
    <xf numFmtId="185" fontId="2" fillId="0" borderId="1">
      <alignment vertical="center"/>
      <protection locked="0"/>
    </xf>
    <xf numFmtId="185" fontId="2" fillId="0" borderId="1">
      <alignment vertical="center"/>
      <protection locked="0"/>
    </xf>
    <xf numFmtId="185" fontId="2" fillId="0" borderId="1">
      <alignment vertical="center"/>
      <protection locked="0"/>
    </xf>
    <xf numFmtId="185" fontId="2" fillId="0" borderId="1">
      <alignment vertical="center"/>
      <protection locked="0"/>
    </xf>
    <xf numFmtId="185" fontId="2" fillId="0" borderId="1">
      <alignment vertical="center"/>
      <protection locked="0"/>
    </xf>
    <xf numFmtId="185" fontId="2" fillId="0" borderId="1">
      <alignment vertical="center"/>
      <protection locked="0"/>
    </xf>
    <xf numFmtId="185" fontId="2" fillId="0" borderId="1">
      <alignment vertical="center"/>
      <protection locked="0"/>
    </xf>
    <xf numFmtId="185" fontId="2" fillId="0" borderId="1">
      <alignment vertical="center"/>
      <protection locked="0"/>
    </xf>
    <xf numFmtId="185" fontId="2" fillId="0" borderId="1">
      <alignment vertical="center"/>
      <protection locked="0"/>
    </xf>
    <xf numFmtId="0" fontId="70" fillId="0" borderId="0"/>
    <xf numFmtId="0" fontId="47" fillId="25" borderId="0" applyNumberFormat="0" applyBorder="0" applyAlignment="0" applyProtection="0">
      <alignment vertical="center"/>
    </xf>
    <xf numFmtId="0" fontId="47" fillId="17" borderId="0" applyNumberFormat="0" applyBorder="0" applyAlignment="0" applyProtection="0">
      <alignment vertical="center"/>
    </xf>
    <xf numFmtId="0" fontId="47" fillId="21" borderId="0" applyNumberFormat="0" applyBorder="0" applyAlignment="0" applyProtection="0">
      <alignment vertical="center"/>
    </xf>
    <xf numFmtId="0" fontId="47" fillId="27" borderId="0" applyNumberFormat="0" applyBorder="0" applyAlignment="0" applyProtection="0">
      <alignment vertical="center"/>
    </xf>
    <xf numFmtId="0" fontId="47" fillId="19" borderId="0" applyNumberFormat="0" applyBorder="0" applyAlignment="0" applyProtection="0">
      <alignment vertical="center"/>
    </xf>
    <xf numFmtId="0" fontId="47" fillId="11" borderId="0" applyNumberFormat="0" applyBorder="0" applyAlignment="0" applyProtection="0">
      <alignment vertical="center"/>
    </xf>
    <xf numFmtId="0" fontId="47" fillId="16" borderId="0" applyNumberFormat="0" applyBorder="0" applyAlignment="0" applyProtection="0">
      <alignment vertical="center"/>
    </xf>
    <xf numFmtId="0" fontId="47" fillId="20" borderId="0" applyNumberFormat="0" applyBorder="0" applyAlignment="0" applyProtection="0">
      <alignment vertical="center"/>
    </xf>
    <xf numFmtId="0" fontId="47" fillId="17" borderId="0" applyNumberFormat="0" applyBorder="0" applyAlignment="0" applyProtection="0">
      <alignment vertical="center"/>
    </xf>
    <xf numFmtId="0" fontId="47" fillId="25" borderId="0" applyNumberFormat="0" applyBorder="0" applyAlignment="0" applyProtection="0">
      <alignment vertical="center"/>
    </xf>
    <xf numFmtId="0" fontId="47" fillId="27" borderId="0" applyNumberFormat="0" applyBorder="0" applyAlignment="0" applyProtection="0">
      <alignment vertical="center"/>
    </xf>
    <xf numFmtId="0" fontId="47" fillId="19" borderId="0" applyNumberFormat="0" applyBorder="0" applyAlignment="0" applyProtection="0">
      <alignment vertical="center"/>
    </xf>
    <xf numFmtId="43" fontId="17" fillId="0" borderId="0" applyFont="0" applyFill="0" applyBorder="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17" fillId="9" borderId="10" applyNumberFormat="0" applyFont="0" applyAlignment="0" applyProtection="0">
      <alignment vertical="center"/>
    </xf>
    <xf numFmtId="0" fontId="0" fillId="9" borderId="10" applyNumberFormat="0" applyFont="0" applyAlignment="0" applyProtection="0">
      <alignment vertical="center"/>
    </xf>
    <xf numFmtId="0" fontId="17" fillId="9" borderId="10" applyNumberFormat="0" applyFont="0" applyAlignment="0" applyProtection="0">
      <alignment vertical="center"/>
    </xf>
    <xf numFmtId="0" fontId="0" fillId="9" borderId="10" applyNumberFormat="0" applyFont="0" applyAlignment="0" applyProtection="0">
      <alignment vertical="center"/>
    </xf>
    <xf numFmtId="0" fontId="17"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17"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17"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0" fillId="9" borderId="10" applyNumberFormat="0" applyFont="0" applyAlignment="0" applyProtection="0">
      <alignment vertical="center"/>
    </xf>
    <xf numFmtId="0" fontId="17" fillId="9" borderId="10" applyNumberFormat="0" applyFont="0" applyAlignment="0" applyProtection="0">
      <alignment vertical="center"/>
    </xf>
  </cellStyleXfs>
  <cellXfs count="347">
    <xf numFmtId="0" fontId="0" fillId="0" borderId="0" xfId="0" applyAlignment="1">
      <alignment vertical="center"/>
    </xf>
    <xf numFmtId="0" fontId="0" fillId="0" borderId="0" xfId="565" applyAlignment="1">
      <alignment vertical="center"/>
    </xf>
    <xf numFmtId="0" fontId="1" fillId="0" borderId="0" xfId="565" applyFont="1" applyAlignment="1">
      <alignment horizontal="center" vertical="center"/>
    </xf>
    <xf numFmtId="0" fontId="2" fillId="0" borderId="0" xfId="565" applyFont="1" applyAlignment="1">
      <alignment vertical="center"/>
    </xf>
    <xf numFmtId="0" fontId="3" fillId="0" borderId="0" xfId="565" applyFont="1" applyAlignment="1">
      <alignment horizontal="left" vertical="center"/>
    </xf>
    <xf numFmtId="0" fontId="4" fillId="0" borderId="0" xfId="565"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0" xfId="565" applyFont="1" applyAlignment="1">
      <alignment horizontal="left" vertical="center" wrapText="1"/>
    </xf>
    <xf numFmtId="0" fontId="0" fillId="0" borderId="0" xfId="565" applyAlignment="1"/>
    <xf numFmtId="0" fontId="2" fillId="0" borderId="0" xfId="565" applyFont="1" applyAlignment="1"/>
    <xf numFmtId="0" fontId="9" fillId="0" borderId="0" xfId="565" applyFont="1" applyAlignment="1">
      <alignment horizontal="left" vertical="center" wrapText="1"/>
    </xf>
    <xf numFmtId="0" fontId="0" fillId="0" borderId="0" xfId="3465" applyAlignment="1"/>
    <xf numFmtId="0" fontId="0" fillId="0" borderId="0" xfId="3465" applyFill="1" applyAlignment="1"/>
    <xf numFmtId="10" fontId="0" fillId="0" borderId="0" xfId="3465" applyNumberFormat="1" applyAlignment="1"/>
    <xf numFmtId="0" fontId="10" fillId="0" borderId="0" xfId="3465" applyNumberFormat="1" applyFont="1" applyFill="1" applyBorder="1" applyAlignment="1" applyProtection="1">
      <alignment horizontal="center" vertical="center"/>
    </xf>
    <xf numFmtId="10" fontId="10" fillId="0" borderId="0" xfId="3465" applyNumberFormat="1" applyFont="1" applyFill="1" applyBorder="1" applyAlignment="1" applyProtection="1">
      <alignment horizontal="center" vertical="center"/>
    </xf>
    <xf numFmtId="0" fontId="0" fillId="0" borderId="0" xfId="3465" applyNumberFormat="1" applyFont="1" applyFill="1" applyBorder="1" applyAlignment="1" applyProtection="1"/>
    <xf numFmtId="0" fontId="11" fillId="0" borderId="0" xfId="3893" applyFont="1">
      <alignment vertical="center"/>
    </xf>
    <xf numFmtId="0" fontId="0" fillId="0" borderId="0" xfId="3893">
      <alignment vertical="center"/>
    </xf>
    <xf numFmtId="10" fontId="0" fillId="0" borderId="0" xfId="3893" applyNumberFormat="1" applyAlignment="1">
      <alignment horizontal="right" vertical="center"/>
    </xf>
    <xf numFmtId="0" fontId="12" fillId="0" borderId="1" xfId="3465" applyNumberFormat="1" applyFont="1" applyFill="1" applyBorder="1" applyAlignment="1" applyProtection="1">
      <alignment horizontal="center" vertical="center" wrapText="1"/>
    </xf>
    <xf numFmtId="192" fontId="13" fillId="0" borderId="1" xfId="3893" applyNumberFormat="1" applyFont="1" applyBorder="1" applyAlignment="1">
      <alignment horizontal="center" vertical="center" wrapText="1"/>
    </xf>
    <xf numFmtId="0" fontId="14" fillId="0" borderId="1" xfId="0" applyFont="1" applyBorder="1" applyAlignment="1">
      <alignment horizontal="center" vertical="center" wrapText="1"/>
    </xf>
    <xf numFmtId="10" fontId="14" fillId="0" borderId="1" xfId="0" applyNumberFormat="1" applyFont="1" applyBorder="1" applyAlignment="1">
      <alignment horizontal="center" vertical="center" wrapText="1"/>
    </xf>
    <xf numFmtId="0" fontId="15" fillId="0" borderId="1" xfId="3465" applyNumberFormat="1" applyFont="1" applyFill="1" applyBorder="1" applyAlignment="1" applyProtection="1">
      <alignment horizontal="left" vertical="center" wrapText="1"/>
    </xf>
    <xf numFmtId="176" fontId="15" fillId="0" borderId="1" xfId="3465" applyNumberFormat="1" applyFont="1" applyFill="1" applyBorder="1" applyAlignment="1" applyProtection="1">
      <alignment vertical="center" wrapText="1"/>
    </xf>
    <xf numFmtId="10" fontId="13" fillId="0" borderId="1" xfId="3072" applyNumberFormat="1" applyFont="1" applyFill="1" applyBorder="1" applyAlignment="1" applyProtection="1">
      <alignment vertical="center" wrapText="1"/>
    </xf>
    <xf numFmtId="49" fontId="2" fillId="0" borderId="1" xfId="3860" applyNumberFormat="1" applyFont="1" applyBorder="1" applyAlignment="1">
      <alignment vertical="center"/>
    </xf>
    <xf numFmtId="0" fontId="2" fillId="0" borderId="1" xfId="3465" applyFont="1" applyFill="1" applyBorder="1" applyAlignment="1">
      <alignment vertical="center"/>
    </xf>
    <xf numFmtId="10" fontId="2" fillId="0" borderId="1" xfId="3465" applyNumberFormat="1" applyFont="1" applyBorder="1" applyAlignment="1">
      <alignment vertical="center"/>
    </xf>
    <xf numFmtId="49" fontId="2" fillId="0" borderId="1" xfId="2861" applyNumberFormat="1" applyFont="1" applyBorder="1" applyAlignment="1">
      <alignment vertical="center"/>
    </xf>
    <xf numFmtId="49" fontId="2" fillId="0" borderId="1" xfId="2865" applyNumberFormat="1" applyFont="1" applyBorder="1" applyAlignment="1">
      <alignment vertical="center"/>
    </xf>
    <xf numFmtId="0" fontId="2" fillId="0" borderId="1" xfId="3465" applyFont="1" applyBorder="1" applyAlignment="1">
      <alignment vertical="center"/>
    </xf>
    <xf numFmtId="49" fontId="2" fillId="0" borderId="1" xfId="3447" applyNumberFormat="1" applyFont="1" applyBorder="1" applyAlignment="1">
      <alignment vertical="center"/>
    </xf>
    <xf numFmtId="0" fontId="16" fillId="0" borderId="1" xfId="3465" applyNumberFormat="1" applyFont="1" applyFill="1" applyBorder="1" applyAlignment="1" applyProtection="1">
      <alignment horizontal="left" vertical="center" wrapText="1"/>
    </xf>
    <xf numFmtId="49" fontId="2" fillId="0" borderId="1" xfId="2870" applyNumberFormat="1" applyFont="1" applyBorder="1" applyAlignment="1">
      <alignment vertical="center"/>
    </xf>
    <xf numFmtId="0" fontId="17" fillId="0" borderId="1" xfId="3465" applyNumberFormat="1" applyFont="1" applyFill="1" applyBorder="1" applyAlignment="1" applyProtection="1">
      <alignment horizontal="left" vertical="center" wrapText="1"/>
    </xf>
    <xf numFmtId="49" fontId="2" fillId="0" borderId="1" xfId="3298" applyNumberFormat="1" applyFont="1" applyBorder="1" applyAlignment="1">
      <alignment vertical="center"/>
    </xf>
    <xf numFmtId="49" fontId="2" fillId="0" borderId="1" xfId="3861" applyNumberFormat="1" applyFont="1" applyBorder="1" applyAlignment="1">
      <alignment vertical="center"/>
    </xf>
    <xf numFmtId="49" fontId="2" fillId="0" borderId="1" xfId="2862" applyNumberFormat="1" applyFont="1" applyBorder="1" applyAlignment="1">
      <alignment vertical="center"/>
    </xf>
    <xf numFmtId="49" fontId="2" fillId="0" borderId="1" xfId="3858" applyNumberFormat="1" applyFont="1" applyBorder="1" applyAlignment="1">
      <alignment vertical="center"/>
    </xf>
    <xf numFmtId="49" fontId="2" fillId="0" borderId="1" xfId="3293" applyNumberFormat="1" applyFont="1" applyBorder="1" applyAlignment="1">
      <alignment vertical="center"/>
    </xf>
    <xf numFmtId="49" fontId="2" fillId="2" borderId="1" xfId="3860" applyNumberFormat="1" applyFont="1" applyFill="1" applyBorder="1" applyAlignment="1">
      <alignment vertical="center"/>
    </xf>
    <xf numFmtId="0" fontId="17" fillId="2" borderId="1" xfId="3465" applyNumberFormat="1" applyFont="1" applyFill="1" applyBorder="1" applyAlignment="1" applyProtection="1">
      <alignment horizontal="left" vertical="center" wrapText="1"/>
    </xf>
    <xf numFmtId="0" fontId="0" fillId="0" borderId="1" xfId="3465" applyFill="1" applyBorder="1" applyAlignment="1">
      <alignment vertical="center"/>
    </xf>
    <xf numFmtId="0" fontId="0" fillId="0" borderId="1" xfId="3465" applyBorder="1" applyAlignment="1">
      <alignment vertical="center"/>
    </xf>
    <xf numFmtId="10" fontId="0" fillId="0" borderId="1" xfId="3465" applyNumberFormat="1" applyBorder="1" applyAlignment="1">
      <alignment vertical="center"/>
    </xf>
    <xf numFmtId="0" fontId="18" fillId="0" borderId="0" xfId="3893" applyFont="1" applyAlignment="1">
      <alignment horizontal="center" vertical="center"/>
    </xf>
    <xf numFmtId="0" fontId="2" fillId="0" borderId="0" xfId="3893" applyFont="1">
      <alignment vertical="center"/>
    </xf>
    <xf numFmtId="0" fontId="13" fillId="0" borderId="0" xfId="3893" applyFont="1">
      <alignment vertical="center"/>
    </xf>
    <xf numFmtId="192" fontId="0" fillId="0" borderId="0" xfId="3893" applyNumberFormat="1">
      <alignment vertical="center"/>
    </xf>
    <xf numFmtId="0" fontId="19" fillId="0" borderId="0" xfId="3893" applyFont="1" applyAlignment="1">
      <alignment horizontal="center" vertical="center"/>
    </xf>
    <xf numFmtId="0" fontId="0" fillId="0" borderId="0" xfId="3893" applyFont="1">
      <alignment vertical="center"/>
    </xf>
    <xf numFmtId="192" fontId="0" fillId="0" borderId="0" xfId="3893" applyNumberFormat="1" applyAlignment="1">
      <alignment horizontal="right" vertical="center"/>
    </xf>
    <xf numFmtId="0" fontId="18" fillId="0" borderId="1" xfId="3893" applyFont="1" applyBorder="1" applyAlignment="1">
      <alignment horizontal="distributed" vertical="center" wrapText="1" indent="3"/>
    </xf>
    <xf numFmtId="3" fontId="2" fillId="0" borderId="1" xfId="0" applyNumberFormat="1" applyFont="1" applyBorder="1" applyAlignment="1">
      <alignment vertical="center"/>
    </xf>
    <xf numFmtId="3" fontId="2" fillId="0" borderId="1" xfId="0" applyNumberFormat="1" applyFont="1" applyBorder="1" applyAlignment="1">
      <alignment horizontal="right" vertical="center"/>
    </xf>
    <xf numFmtId="194" fontId="2" fillId="0" borderId="1" xfId="3135" applyNumberFormat="1" applyFont="1" applyBorder="1" applyAlignment="1">
      <alignment vertical="center"/>
    </xf>
    <xf numFmtId="188" fontId="2" fillId="0" borderId="1" xfId="0" applyNumberFormat="1" applyFont="1" applyBorder="1" applyAlignment="1">
      <alignment horizontal="right" vertical="center"/>
    </xf>
    <xf numFmtId="0" fontId="7" fillId="0" borderId="0" xfId="3893" applyFont="1">
      <alignment vertical="center"/>
    </xf>
    <xf numFmtId="0" fontId="16" fillId="0" borderId="1" xfId="3465" applyNumberFormat="1" applyFont="1" applyFill="1" applyBorder="1" applyAlignment="1" applyProtection="1">
      <alignment horizontal="left" vertical="center" wrapText="1" indent="1"/>
    </xf>
    <xf numFmtId="0" fontId="17" fillId="0" borderId="1" xfId="3465" applyNumberFormat="1" applyFont="1" applyFill="1" applyBorder="1" applyAlignment="1" applyProtection="1">
      <alignment horizontal="left" vertical="center" wrapText="1" indent="1"/>
    </xf>
    <xf numFmtId="192" fontId="2" fillId="0" borderId="1" xfId="3893" applyNumberFormat="1" applyFont="1" applyBorder="1" applyAlignment="1">
      <alignment horizontal="right" vertical="center"/>
    </xf>
    <xf numFmtId="195" fontId="13" fillId="0" borderId="1" xfId="0" applyNumberFormat="1" applyFont="1" applyBorder="1" applyAlignment="1">
      <alignment horizontal="right" vertical="center"/>
    </xf>
    <xf numFmtId="192" fontId="13" fillId="0" borderId="1" xfId="3893" applyNumberFormat="1" applyFont="1" applyBorder="1" applyAlignment="1">
      <alignment horizontal="right" vertical="center"/>
    </xf>
    <xf numFmtId="194" fontId="13" fillId="0" borderId="1" xfId="3135" applyNumberFormat="1" applyFont="1" applyBorder="1" applyAlignment="1">
      <alignment vertical="center"/>
    </xf>
    <xf numFmtId="192" fontId="13" fillId="0" borderId="1" xfId="3893" applyNumberFormat="1" applyFont="1" applyBorder="1">
      <alignment vertical="center"/>
    </xf>
    <xf numFmtId="195" fontId="17" fillId="0" borderId="1" xfId="2266" applyNumberFormat="1" applyFont="1" applyBorder="1" applyAlignment="1">
      <alignment horizontal="right" vertical="center"/>
    </xf>
    <xf numFmtId="195" fontId="2" fillId="0" borderId="1" xfId="0" applyNumberFormat="1" applyFont="1" applyBorder="1" applyAlignment="1">
      <alignment horizontal="center" vertical="center"/>
    </xf>
    <xf numFmtId="0" fontId="13" fillId="0" borderId="1" xfId="3893" applyFont="1" applyBorder="1" applyAlignment="1">
      <alignment horizontal="center" vertical="center"/>
    </xf>
    <xf numFmtId="0" fontId="13" fillId="0" borderId="1" xfId="3893" applyFont="1" applyBorder="1" applyAlignment="1">
      <alignment horizontal="distributed" vertical="center" wrapText="1" indent="3"/>
    </xf>
    <xf numFmtId="3" fontId="2" fillId="0" borderId="1" xfId="3893" applyNumberFormat="1" applyFont="1" applyBorder="1" applyAlignment="1">
      <alignment horizontal="center" vertical="center"/>
    </xf>
    <xf numFmtId="0" fontId="2" fillId="0" borderId="1" xfId="3893" applyFont="1" applyFill="1" applyBorder="1" applyAlignment="1">
      <alignment horizontal="center" vertical="center"/>
    </xf>
    <xf numFmtId="0" fontId="2" fillId="0" borderId="1" xfId="3893" applyFont="1" applyBorder="1">
      <alignment vertical="center"/>
    </xf>
    <xf numFmtId="192" fontId="2" fillId="0" borderId="1" xfId="3893" applyNumberFormat="1" applyFont="1" applyBorder="1">
      <alignment vertical="center"/>
    </xf>
    <xf numFmtId="192" fontId="2" fillId="0" borderId="1" xfId="3893" applyNumberFormat="1" applyFont="1" applyBorder="1" applyAlignment="1">
      <alignment horizontal="center" vertical="center"/>
    </xf>
    <xf numFmtId="0" fontId="15" fillId="0" borderId="1" xfId="3465" applyNumberFormat="1" applyFont="1" applyFill="1" applyBorder="1" applyAlignment="1" applyProtection="1">
      <alignment horizontal="center" vertical="center" wrapText="1"/>
    </xf>
    <xf numFmtId="0" fontId="2" fillId="0" borderId="1" xfId="3893" applyFont="1" applyBorder="1" applyAlignment="1">
      <alignment horizontal="center" vertical="center"/>
    </xf>
    <xf numFmtId="192" fontId="2" fillId="0" borderId="0" xfId="3893" applyNumberFormat="1" applyFont="1">
      <alignment vertical="center"/>
    </xf>
    <xf numFmtId="0" fontId="0" fillId="0" borderId="0" xfId="0" applyFont="1" applyAlignment="1">
      <alignment vertical="center"/>
    </xf>
    <xf numFmtId="0" fontId="10" fillId="0" borderId="0" xfId="2266" applyFont="1" applyAlignment="1">
      <alignment horizontal="center" vertical="center"/>
    </xf>
    <xf numFmtId="0" fontId="17" fillId="0" borderId="0" xfId="2266" applyBorder="1">
      <alignment vertical="center"/>
    </xf>
    <xf numFmtId="0" fontId="20" fillId="0" borderId="0" xfId="2266" applyFont="1" applyBorder="1" applyAlignment="1">
      <alignment vertical="center"/>
    </xf>
    <xf numFmtId="0" fontId="20" fillId="0" borderId="0" xfId="2266" applyFont="1" applyBorder="1" applyAlignment="1">
      <alignment horizontal="right" vertical="center"/>
    </xf>
    <xf numFmtId="0" fontId="21" fillId="0" borderId="1" xfId="2266" applyFont="1" applyBorder="1" applyAlignment="1">
      <alignment horizontal="center" vertical="center" wrapText="1"/>
    </xf>
    <xf numFmtId="49" fontId="7" fillId="0" borderId="1" xfId="2866" applyNumberFormat="1" applyFont="1" applyBorder="1"/>
    <xf numFmtId="0" fontId="21" fillId="0" borderId="1" xfId="2266" applyFont="1" applyBorder="1">
      <alignment vertical="center"/>
    </xf>
    <xf numFmtId="0" fontId="22" fillId="0" borderId="1" xfId="2266" applyFont="1" applyBorder="1">
      <alignment vertical="center"/>
    </xf>
    <xf numFmtId="49" fontId="7" fillId="0" borderId="1" xfId="2866" applyNumberFormat="1" applyFont="1" applyBorder="1" applyAlignment="1">
      <alignment horizontal="left" indent="2"/>
    </xf>
    <xf numFmtId="0" fontId="23" fillId="0" borderId="1" xfId="0" applyFont="1" applyBorder="1" applyAlignment="1">
      <alignment vertical="center"/>
    </xf>
    <xf numFmtId="49" fontId="7" fillId="0" borderId="1" xfId="2866" applyNumberFormat="1" applyFont="1" applyBorder="1" applyAlignment="1"/>
    <xf numFmtId="0" fontId="7" fillId="0" borderId="1" xfId="0" applyFont="1" applyBorder="1" applyAlignment="1">
      <alignment vertical="center"/>
    </xf>
    <xf numFmtId="0" fontId="21" fillId="0" borderId="1" xfId="2266" applyFont="1" applyBorder="1" applyAlignment="1">
      <alignment horizontal="center" vertical="center"/>
    </xf>
    <xf numFmtId="0" fontId="22" fillId="0" borderId="1" xfId="2266" applyFont="1" applyBorder="1" applyAlignment="1">
      <alignment horizontal="left" vertical="center"/>
    </xf>
    <xf numFmtId="191" fontId="0" fillId="0" borderId="0" xfId="0" applyNumberFormat="1" applyAlignment="1">
      <alignment vertical="center"/>
    </xf>
    <xf numFmtId="191" fontId="10" fillId="0" borderId="0" xfId="2266" applyNumberFormat="1" applyFont="1" applyAlignment="1">
      <alignment horizontal="center" vertical="center"/>
    </xf>
    <xf numFmtId="191" fontId="20" fillId="0" borderId="0" xfId="2266" applyNumberFormat="1" applyFont="1" applyBorder="1" applyAlignment="1">
      <alignment horizontal="right" vertical="center"/>
    </xf>
    <xf numFmtId="191" fontId="14" fillId="0" borderId="1" xfId="0" applyNumberFormat="1" applyFont="1" applyBorder="1" applyAlignment="1">
      <alignment horizontal="center" vertical="center" wrapText="1"/>
    </xf>
    <xf numFmtId="191" fontId="22" fillId="0" borderId="1" xfId="2266" applyNumberFormat="1" applyFont="1" applyBorder="1">
      <alignment vertical="center"/>
    </xf>
    <xf numFmtId="0" fontId="17" fillId="0" borderId="1" xfId="2266" applyFont="1" applyBorder="1" applyAlignment="1">
      <alignment vertical="center"/>
    </xf>
    <xf numFmtId="0" fontId="17" fillId="0" borderId="1" xfId="2266" applyFont="1" applyBorder="1" applyAlignment="1">
      <alignment horizontal="left" vertical="center" indent="2"/>
    </xf>
    <xf numFmtId="0" fontId="22" fillId="0" borderId="1" xfId="2266" applyFont="1" applyBorder="1" applyAlignment="1">
      <alignment horizontal="left" vertical="center" indent="2"/>
    </xf>
    <xf numFmtId="0" fontId="22" fillId="0" borderId="1" xfId="2266" applyFont="1" applyBorder="1" applyAlignment="1">
      <alignment vertical="center"/>
    </xf>
    <xf numFmtId="0" fontId="22" fillId="2" borderId="1" xfId="2266" applyFont="1" applyFill="1" applyBorder="1">
      <alignment vertical="center"/>
    </xf>
    <xf numFmtId="0" fontId="24" fillId="0" borderId="1" xfId="2266" applyFont="1" applyBorder="1" applyAlignment="1">
      <alignment horizontal="center" vertical="center" wrapText="1"/>
    </xf>
    <xf numFmtId="0" fontId="20" fillId="0" borderId="0" xfId="2266" applyFont="1" applyBorder="1" applyAlignment="1">
      <alignment horizontal="center" vertical="center"/>
    </xf>
    <xf numFmtId="0" fontId="2" fillId="0" borderId="1" xfId="0" applyFont="1" applyBorder="1" applyAlignment="1">
      <alignment vertical="center"/>
    </xf>
    <xf numFmtId="0" fontId="2" fillId="2" borderId="1" xfId="0" applyFont="1" applyFill="1" applyBorder="1" applyAlignment="1">
      <alignment vertical="center"/>
    </xf>
    <xf numFmtId="0" fontId="13" fillId="0" borderId="1" xfId="0" applyFont="1" applyBorder="1" applyAlignment="1">
      <alignment horizontal="center" vertical="center"/>
    </xf>
    <xf numFmtId="0" fontId="18" fillId="0" borderId="0" xfId="0" applyFont="1" applyAlignment="1">
      <alignment vertical="center"/>
    </xf>
    <xf numFmtId="0" fontId="17" fillId="0" borderId="0" xfId="2266">
      <alignment vertical="center"/>
    </xf>
    <xf numFmtId="0" fontId="24" fillId="0" borderId="1" xfId="2266" applyFont="1" applyBorder="1" applyAlignment="1">
      <alignment horizontal="center" vertical="center"/>
    </xf>
    <xf numFmtId="0" fontId="25" fillId="0" borderId="2" xfId="0" applyFont="1" applyBorder="1" applyAlignment="1">
      <alignment horizontal="left" vertical="center" wrapText="1"/>
    </xf>
    <xf numFmtId="0" fontId="17" fillId="0" borderId="0" xfId="2266" applyFont="1" applyBorder="1" applyAlignment="1">
      <alignment horizontal="center" vertical="center"/>
    </xf>
    <xf numFmtId="0" fontId="23" fillId="0" borderId="1" xfId="0" applyFont="1" applyBorder="1" applyAlignment="1">
      <alignment horizontal="center" vertical="center"/>
    </xf>
    <xf numFmtId="0" fontId="0" fillId="0" borderId="1" xfId="0" applyBorder="1" applyAlignment="1">
      <alignment vertical="center"/>
    </xf>
    <xf numFmtId="0" fontId="18" fillId="0" borderId="1" xfId="0" applyFont="1" applyBorder="1" applyAlignment="1">
      <alignment vertical="center"/>
    </xf>
    <xf numFmtId="10" fontId="0" fillId="0" borderId="0" xfId="0" applyNumberFormat="1" applyAlignment="1">
      <alignment vertical="center"/>
    </xf>
    <xf numFmtId="10" fontId="10" fillId="0" borderId="0" xfId="2266" applyNumberFormat="1" applyFont="1" applyAlignment="1">
      <alignment horizontal="center" vertical="center"/>
    </xf>
    <xf numFmtId="10" fontId="17" fillId="0" borderId="0" xfId="2266" applyNumberFormat="1" applyBorder="1" applyAlignment="1">
      <alignment horizontal="right" vertical="center"/>
    </xf>
    <xf numFmtId="0" fontId="13" fillId="0" borderId="1" xfId="2266" applyFont="1" applyFill="1" applyBorder="1" applyAlignment="1">
      <alignment horizontal="left" vertical="center"/>
    </xf>
    <xf numFmtId="0" fontId="26" fillId="3" borderId="3" xfId="0" applyFont="1" applyFill="1" applyBorder="1" applyAlignment="1" applyProtection="1">
      <alignment horizontal="right" vertical="center"/>
    </xf>
    <xf numFmtId="10" fontId="22" fillId="0" borderId="1" xfId="2266" applyNumberFormat="1" applyFont="1" applyBorder="1">
      <alignment vertical="center"/>
    </xf>
    <xf numFmtId="3" fontId="2" fillId="4" borderId="1" xfId="0" applyNumberFormat="1" applyFont="1" applyFill="1" applyBorder="1" applyAlignment="1" applyProtection="1">
      <alignment horizontal="left" vertical="center"/>
      <protection locked="0"/>
    </xf>
    <xf numFmtId="0" fontId="26" fillId="5" borderId="1" xfId="0" applyFont="1" applyFill="1" applyBorder="1" applyAlignment="1" applyProtection="1">
      <alignment horizontal="right" vertical="center"/>
    </xf>
    <xf numFmtId="3" fontId="2" fillId="0" borderId="1" xfId="0" applyNumberFormat="1" applyFont="1" applyFill="1" applyBorder="1" applyAlignment="1" applyProtection="1">
      <alignment horizontal="left" vertical="center"/>
      <protection locked="0"/>
    </xf>
    <xf numFmtId="0" fontId="26" fillId="0" borderId="1" xfId="0" applyFont="1" applyFill="1" applyBorder="1" applyAlignment="1" applyProtection="1">
      <alignment horizontal="right" vertical="center"/>
      <protection locked="0"/>
    </xf>
    <xf numFmtId="3" fontId="27" fillId="0" borderId="4" xfId="0" applyNumberFormat="1" applyFont="1" applyFill="1" applyBorder="1" applyAlignment="1" applyProtection="1">
      <alignment horizontal="right" vertical="center"/>
    </xf>
    <xf numFmtId="0" fontId="2" fillId="0" borderId="1" xfId="3491" applyFont="1" applyFill="1" applyBorder="1" applyAlignment="1" applyProtection="1">
      <alignment vertical="center" wrapText="1"/>
      <protection locked="0"/>
    </xf>
    <xf numFmtId="0" fontId="28" fillId="0" borderId="1" xfId="0" applyNumberFormat="1" applyFont="1" applyFill="1" applyBorder="1" applyAlignment="1" applyProtection="1">
      <alignment horizontal="left" vertical="center"/>
    </xf>
    <xf numFmtId="0" fontId="26" fillId="3" borderId="1" xfId="0" applyFont="1" applyFill="1" applyBorder="1" applyAlignment="1" applyProtection="1">
      <alignment horizontal="right" vertical="center"/>
    </xf>
    <xf numFmtId="0" fontId="27" fillId="0" borderId="5" xfId="0" applyNumberFormat="1" applyFont="1" applyFill="1" applyBorder="1" applyAlignment="1" applyProtection="1">
      <alignment horizontal="left" vertical="center" indent="1"/>
    </xf>
    <xf numFmtId="3" fontId="27" fillId="0" borderId="6" xfId="0" applyNumberFormat="1" applyFont="1" applyFill="1" applyBorder="1" applyAlignment="1" applyProtection="1">
      <alignment horizontal="right" vertical="center"/>
    </xf>
    <xf numFmtId="0" fontId="27" fillId="0" borderId="1" xfId="0" applyNumberFormat="1" applyFont="1" applyFill="1" applyBorder="1" applyAlignment="1" applyProtection="1">
      <alignment horizontal="left" vertical="center" indent="1"/>
    </xf>
    <xf numFmtId="3" fontId="27" fillId="0" borderId="1" xfId="0" applyNumberFormat="1" applyFont="1" applyFill="1" applyBorder="1" applyAlignment="1" applyProtection="1">
      <alignment horizontal="right" vertical="center"/>
    </xf>
    <xf numFmtId="0" fontId="27" fillId="0" borderId="1" xfId="0" applyNumberFormat="1" applyFont="1" applyFill="1" applyBorder="1" applyAlignment="1" applyProtection="1">
      <alignment vertical="center"/>
    </xf>
    <xf numFmtId="0" fontId="27" fillId="0" borderId="3" xfId="0" applyNumberFormat="1" applyFont="1" applyFill="1" applyBorder="1" applyAlignment="1" applyProtection="1">
      <alignment horizontal="left" vertical="center"/>
    </xf>
    <xf numFmtId="3" fontId="27" fillId="0" borderId="7" xfId="0" applyNumberFormat="1" applyFont="1" applyFill="1" applyBorder="1" applyAlignment="1" applyProtection="1">
      <alignment horizontal="right" vertical="center"/>
    </xf>
    <xf numFmtId="0" fontId="27" fillId="0" borderId="1" xfId="0" applyNumberFormat="1" applyFont="1" applyFill="1" applyBorder="1" applyAlignment="1" applyProtection="1">
      <alignment horizontal="left" vertical="center"/>
    </xf>
    <xf numFmtId="0" fontId="29" fillId="3" borderId="1" xfId="0" applyFont="1" applyFill="1" applyBorder="1" applyAlignment="1" applyProtection="1">
      <alignment horizontal="right" vertical="center"/>
    </xf>
    <xf numFmtId="0" fontId="29" fillId="0" borderId="1" xfId="0" applyFont="1" applyFill="1" applyBorder="1" applyAlignment="1" applyProtection="1">
      <alignment horizontal="right" vertical="center"/>
      <protection locked="0"/>
    </xf>
    <xf numFmtId="0" fontId="30" fillId="3" borderId="1" xfId="0" applyFont="1" applyFill="1" applyBorder="1" applyAlignment="1" applyProtection="1">
      <alignment horizontal="right" vertical="center"/>
    </xf>
    <xf numFmtId="0" fontId="17" fillId="0" borderId="0" xfId="2266" applyFont="1" applyBorder="1" applyAlignment="1">
      <alignment horizontal="right" vertical="center"/>
    </xf>
    <xf numFmtId="0" fontId="23" fillId="0" borderId="1" xfId="1106" applyFont="1" applyFill="1" applyBorder="1" applyAlignment="1">
      <alignment horizontal="center" vertical="center" wrapText="1"/>
    </xf>
    <xf numFmtId="0" fontId="21" fillId="0" borderId="1" xfId="2266" applyFont="1" applyBorder="1" applyAlignment="1">
      <alignment horizontal="left" vertical="center"/>
    </xf>
    <xf numFmtId="10" fontId="22" fillId="0" borderId="1" xfId="2266" applyNumberFormat="1" applyFont="1" applyBorder="1" applyAlignment="1">
      <alignment horizontal="center" vertical="center"/>
    </xf>
    <xf numFmtId="3" fontId="7" fillId="0" borderId="1" xfId="3854" applyNumberFormat="1" applyFont="1" applyFill="1" applyBorder="1" applyAlignment="1" applyProtection="1">
      <alignment vertical="center"/>
    </xf>
    <xf numFmtId="0" fontId="22" fillId="0" borderId="1" xfId="2266" applyFont="1" applyBorder="1" applyAlignment="1">
      <alignment horizontal="center" vertical="center"/>
    </xf>
    <xf numFmtId="0" fontId="22" fillId="0" borderId="1" xfId="2266" applyFont="1" applyBorder="1" applyAlignment="1">
      <alignment horizontal="right" vertical="center"/>
    </xf>
    <xf numFmtId="0" fontId="31" fillId="0" borderId="0" xfId="0" applyFont="1" applyAlignment="1">
      <alignment vertical="center"/>
    </xf>
    <xf numFmtId="10" fontId="20" fillId="0" borderId="0" xfId="2266" applyNumberFormat="1" applyFont="1" applyBorder="1" applyAlignment="1">
      <alignment horizontal="right" vertical="center"/>
    </xf>
    <xf numFmtId="0" fontId="17" fillId="0" borderId="1" xfId="2266" applyFont="1" applyBorder="1">
      <alignment vertical="center"/>
    </xf>
    <xf numFmtId="10" fontId="17" fillId="0" borderId="0" xfId="2266" applyNumberFormat="1" applyFont="1" applyBorder="1" applyAlignment="1">
      <alignment horizontal="right" vertical="center"/>
    </xf>
    <xf numFmtId="0" fontId="0" fillId="0" borderId="0" xfId="0">
      <alignment vertical="center"/>
    </xf>
    <xf numFmtId="10" fontId="0" fillId="0" borderId="0" xfId="0" applyNumberFormat="1">
      <alignment vertical="center"/>
    </xf>
    <xf numFmtId="0" fontId="0" fillId="0" borderId="0" xfId="0" applyFont="1" applyBorder="1">
      <alignment vertical="center"/>
    </xf>
    <xf numFmtId="0" fontId="0" fillId="0" borderId="0" xfId="0" applyBorder="1">
      <alignment vertical="center"/>
    </xf>
    <xf numFmtId="10" fontId="0" fillId="0" borderId="0" xfId="0" applyNumberFormat="1" applyBorder="1">
      <alignment vertical="center"/>
    </xf>
    <xf numFmtId="0" fontId="1" fillId="0" borderId="0" xfId="0" applyFont="1" applyBorder="1" applyAlignment="1">
      <alignment horizontal="center" vertical="center"/>
    </xf>
    <xf numFmtId="10" fontId="1" fillId="0" borderId="0" xfId="0" applyNumberFormat="1" applyFont="1" applyBorder="1" applyAlignment="1">
      <alignment horizontal="center" vertical="center"/>
    </xf>
    <xf numFmtId="0" fontId="0" fillId="0" borderId="0" xfId="0" applyBorder="1" applyAlignment="1">
      <alignment horizontal="right" vertical="center"/>
    </xf>
    <xf numFmtId="10" fontId="0" fillId="0" borderId="0" xfId="0" applyNumberFormat="1" applyBorder="1" applyAlignment="1">
      <alignment horizontal="right" vertical="center"/>
    </xf>
    <xf numFmtId="0" fontId="23" fillId="0" borderId="1" xfId="1639" applyFont="1" applyBorder="1" applyAlignment="1">
      <alignment horizontal="center" vertical="center"/>
    </xf>
    <xf numFmtId="0" fontId="23" fillId="0" borderId="1" xfId="0" applyFont="1" applyBorder="1" applyAlignment="1">
      <alignment horizontal="center" vertical="center" wrapText="1"/>
    </xf>
    <xf numFmtId="0" fontId="7" fillId="0" borderId="1" xfId="1107" applyFont="1" applyBorder="1" applyAlignment="1">
      <alignment horizontal="center" vertical="center"/>
    </xf>
    <xf numFmtId="0" fontId="2" fillId="0" borderId="1" xfId="1107" applyFont="1" applyFill="1" applyBorder="1" applyAlignment="1">
      <alignment horizontal="center" vertical="center"/>
    </xf>
    <xf numFmtId="10" fontId="7" fillId="0" borderId="1" xfId="0" applyNumberFormat="1" applyFont="1" applyBorder="1">
      <alignment vertical="center"/>
    </xf>
    <xf numFmtId="0" fontId="7" fillId="0" borderId="1" xfId="1107" applyFont="1" applyBorder="1" applyAlignment="1">
      <alignment vertical="center"/>
    </xf>
    <xf numFmtId="0" fontId="7" fillId="0" borderId="1" xfId="1107" applyFont="1" applyBorder="1" applyAlignment="1">
      <alignment horizontal="left" vertical="center" wrapText="1"/>
    </xf>
    <xf numFmtId="0" fontId="7" fillId="0" borderId="1" xfId="1107" applyFont="1" applyBorder="1" applyAlignment="1">
      <alignment horizontal="right" vertical="center" wrapText="1"/>
    </xf>
    <xf numFmtId="0" fontId="2" fillId="0" borderId="1" xfId="1107" applyFont="1" applyFill="1" applyBorder="1" applyAlignment="1">
      <alignment horizontal="center" vertical="center" wrapText="1"/>
    </xf>
    <xf numFmtId="0" fontId="31" fillId="0" borderId="0" xfId="0" applyFont="1">
      <alignment vertical="center"/>
    </xf>
    <xf numFmtId="0" fontId="7" fillId="0" borderId="1" xfId="1107" applyNumberFormat="1" applyFont="1" applyFill="1" applyBorder="1" applyAlignment="1">
      <alignment horizontal="center" vertical="center"/>
    </xf>
    <xf numFmtId="0" fontId="8" fillId="0" borderId="0" xfId="0" applyFont="1">
      <alignment vertical="center"/>
    </xf>
    <xf numFmtId="0" fontId="9" fillId="0" borderId="0" xfId="0" applyFont="1" applyAlignment="1">
      <alignment horizontal="left" vertical="center" wrapText="1"/>
    </xf>
    <xf numFmtId="10" fontId="9" fillId="0" borderId="0" xfId="0" applyNumberFormat="1" applyFont="1" applyAlignment="1">
      <alignment horizontal="left" vertical="center" wrapText="1"/>
    </xf>
    <xf numFmtId="0" fontId="9" fillId="2" borderId="0" xfId="0" applyFont="1" applyFill="1" applyAlignment="1">
      <alignment horizontal="left" vertical="center" wrapText="1"/>
    </xf>
    <xf numFmtId="10" fontId="9" fillId="2" borderId="0" xfId="0" applyNumberFormat="1" applyFont="1" applyFill="1" applyAlignment="1">
      <alignment horizontal="left" vertical="center" wrapText="1"/>
    </xf>
    <xf numFmtId="0" fontId="2" fillId="0" borderId="0" xfId="0" applyFont="1" applyAlignment="1">
      <alignment horizontal="center" vertical="center" wrapText="1"/>
    </xf>
    <xf numFmtId="10" fontId="2" fillId="0" borderId="0" xfId="0" applyNumberFormat="1" applyFont="1" applyAlignment="1">
      <alignment horizontal="center" vertical="center" wrapText="1"/>
    </xf>
    <xf numFmtId="0" fontId="2" fillId="0" borderId="0" xfId="0" applyFont="1" applyAlignment="1">
      <alignment horizontal="center" vertical="center"/>
    </xf>
    <xf numFmtId="10" fontId="2" fillId="0" borderId="0" xfId="0" applyNumberFormat="1" applyFont="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0" xfId="0" applyFont="1" applyAlignment="1">
      <alignment horizontal="center" vertical="center"/>
    </xf>
    <xf numFmtId="0" fontId="19" fillId="0" borderId="0" xfId="2871" applyFont="1" applyAlignment="1">
      <alignment horizontal="center" vertical="center" wrapText="1"/>
    </xf>
    <xf numFmtId="0" fontId="19" fillId="0" borderId="0" xfId="2871" applyFont="1" applyAlignment="1">
      <alignment vertical="center"/>
    </xf>
    <xf numFmtId="0" fontId="0" fillId="0" borderId="0" xfId="2871" applyFont="1" applyAlignment="1">
      <alignment horizontal="center" vertical="center"/>
    </xf>
    <xf numFmtId="0" fontId="17" fillId="0" borderId="0" xfId="2266" applyAlignment="1">
      <alignment horizontal="center" vertical="center"/>
    </xf>
    <xf numFmtId="0" fontId="13" fillId="0" borderId="1" xfId="2871" applyFont="1" applyBorder="1" applyAlignment="1">
      <alignment horizontal="center" vertical="center" wrapText="1"/>
    </xf>
    <xf numFmtId="0" fontId="15" fillId="0" borderId="4" xfId="2266" applyFont="1" applyBorder="1" applyAlignment="1">
      <alignment horizontal="center" vertical="center"/>
    </xf>
    <xf numFmtId="0" fontId="15" fillId="0" borderId="8" xfId="2266" applyFont="1" applyBorder="1" applyAlignment="1">
      <alignment horizontal="center" vertical="center"/>
    </xf>
    <xf numFmtId="0" fontId="15" fillId="0" borderId="9" xfId="2266" applyFont="1" applyBorder="1" applyAlignment="1">
      <alignment horizontal="center" vertical="center"/>
    </xf>
    <xf numFmtId="0" fontId="15" fillId="0" borderId="1" xfId="2266" applyFont="1" applyBorder="1" applyAlignment="1">
      <alignment horizontal="center" vertical="center"/>
    </xf>
    <xf numFmtId="0" fontId="13" fillId="0" borderId="1" xfId="2871" applyFont="1" applyBorder="1">
      <alignment vertical="center"/>
    </xf>
    <xf numFmtId="0" fontId="2" fillId="0" borderId="4" xfId="2871" applyFont="1" applyBorder="1" applyAlignment="1">
      <alignment horizontal="center" vertical="center"/>
    </xf>
    <xf numFmtId="0" fontId="2" fillId="0" borderId="8" xfId="2871" applyFont="1" applyBorder="1" applyAlignment="1">
      <alignment horizontal="center" vertical="center"/>
    </xf>
    <xf numFmtId="0" fontId="2" fillId="0" borderId="9" xfId="2871" applyFont="1" applyBorder="1" applyAlignment="1">
      <alignment horizontal="center" vertical="center"/>
    </xf>
    <xf numFmtId="0" fontId="2" fillId="0" borderId="1" xfId="2871" applyFont="1" applyBorder="1">
      <alignment vertical="center"/>
    </xf>
    <xf numFmtId="0" fontId="2" fillId="0" borderId="1" xfId="2871" applyFont="1" applyBorder="1" applyAlignment="1">
      <alignment horizontal="left" vertical="center" indent="1"/>
    </xf>
    <xf numFmtId="0" fontId="2" fillId="4" borderId="1" xfId="2871" applyFont="1" applyFill="1" applyBorder="1" applyAlignment="1">
      <alignment horizontal="left" vertical="center" indent="1"/>
    </xf>
    <xf numFmtId="0" fontId="2" fillId="0" borderId="8" xfId="2871" applyFont="1" applyFill="1" applyBorder="1" applyAlignment="1">
      <alignment horizontal="center" vertical="center"/>
    </xf>
    <xf numFmtId="0" fontId="7" fillId="0" borderId="1" xfId="2871" applyFont="1" applyBorder="1" applyAlignment="1">
      <alignment horizontal="left" vertical="center" indent="1"/>
    </xf>
    <xf numFmtId="0" fontId="7" fillId="0" borderId="1" xfId="2871" applyFont="1" applyBorder="1" applyAlignment="1">
      <alignment horizontal="center" vertical="center"/>
    </xf>
    <xf numFmtId="0" fontId="7" fillId="0" borderId="1" xfId="2871" applyFont="1" applyBorder="1">
      <alignment vertical="center"/>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15" fillId="0" borderId="5" xfId="2266" applyFont="1" applyBorder="1" applyAlignment="1">
      <alignment horizontal="center" vertical="center"/>
    </xf>
    <xf numFmtId="0" fontId="13" fillId="0" borderId="5" xfId="0" applyFont="1" applyBorder="1" applyAlignment="1">
      <alignment horizontal="center" vertical="center"/>
    </xf>
    <xf numFmtId="0" fontId="2" fillId="0" borderId="4" xfId="0" applyFont="1" applyBorder="1" applyAlignment="1">
      <alignment vertical="center"/>
    </xf>
    <xf numFmtId="0" fontId="0" fillId="0" borderId="1" xfId="0" applyBorder="1" applyAlignment="1">
      <alignment horizontal="center" vertical="center" wrapText="1"/>
    </xf>
    <xf numFmtId="0" fontId="17" fillId="0" borderId="1" xfId="2266" applyBorder="1" applyAlignment="1">
      <alignment horizontal="center" vertical="center" wrapText="1"/>
    </xf>
    <xf numFmtId="0" fontId="0" fillId="0" borderId="1" xfId="0" applyBorder="1" applyAlignment="1">
      <alignment horizontal="center" vertical="center"/>
    </xf>
    <xf numFmtId="0" fontId="32" fillId="0" borderId="0" xfId="314" applyFont="1">
      <alignment vertical="center"/>
    </xf>
    <xf numFmtId="0" fontId="33" fillId="0" borderId="0" xfId="314">
      <alignment vertical="center"/>
    </xf>
    <xf numFmtId="10" fontId="33" fillId="0" borderId="0" xfId="314" applyNumberFormat="1">
      <alignment vertical="center"/>
    </xf>
    <xf numFmtId="0" fontId="20" fillId="0" borderId="0" xfId="314" applyFont="1">
      <alignment vertical="center"/>
    </xf>
    <xf numFmtId="0" fontId="10" fillId="0" borderId="0" xfId="314" applyFont="1" applyAlignment="1">
      <alignment horizontal="center" vertical="center"/>
    </xf>
    <xf numFmtId="10" fontId="10" fillId="0" borderId="0" xfId="314" applyNumberFormat="1" applyFont="1" applyAlignment="1">
      <alignment horizontal="center" vertical="center"/>
    </xf>
    <xf numFmtId="0" fontId="33" fillId="0" borderId="0" xfId="314" applyAlignment="1">
      <alignment horizontal="left" vertical="center" wrapText="1"/>
    </xf>
    <xf numFmtId="10" fontId="20" fillId="0" borderId="0" xfId="314" applyNumberFormat="1" applyFont="1" applyAlignment="1">
      <alignment horizontal="right" vertical="center"/>
    </xf>
    <xf numFmtId="0" fontId="21" fillId="0" borderId="1" xfId="314" applyFont="1" applyFill="1" applyBorder="1" applyAlignment="1">
      <alignment horizontal="center" vertical="center" wrapText="1"/>
    </xf>
    <xf numFmtId="0" fontId="13" fillId="0" borderId="1" xfId="1106" applyFont="1" applyFill="1" applyBorder="1" applyAlignment="1">
      <alignment horizontal="center" vertical="center" wrapText="1"/>
    </xf>
    <xf numFmtId="10" fontId="23" fillId="0" borderId="1" xfId="0" applyNumberFormat="1" applyFont="1" applyBorder="1" applyAlignment="1">
      <alignment horizontal="center" vertical="center" wrapText="1"/>
    </xf>
    <xf numFmtId="49" fontId="23" fillId="0" borderId="1" xfId="2237" applyNumberFormat="1" applyFont="1" applyBorder="1" applyAlignment="1">
      <alignment horizontal="left" vertical="center" wrapText="1"/>
    </xf>
    <xf numFmtId="0" fontId="15" fillId="0" borderId="1" xfId="314" applyFont="1" applyBorder="1" applyAlignment="1">
      <alignment horizontal="center" vertical="center" wrapText="1"/>
    </xf>
    <xf numFmtId="49" fontId="7" fillId="0" borderId="1" xfId="2237" applyNumberFormat="1" applyFont="1" applyBorder="1" applyAlignment="1">
      <alignment horizontal="left" vertical="center" wrapText="1"/>
    </xf>
    <xf numFmtId="0" fontId="6" fillId="0" borderId="1" xfId="0" applyFont="1" applyFill="1" applyBorder="1" applyAlignment="1">
      <alignment horizontal="center" vertical="center"/>
    </xf>
    <xf numFmtId="0" fontId="17" fillId="0" borderId="1" xfId="314" applyFont="1" applyBorder="1" applyAlignment="1">
      <alignment horizontal="center" vertical="center" wrapText="1"/>
    </xf>
    <xf numFmtId="0" fontId="21" fillId="0" borderId="1" xfId="314" applyFont="1" applyBorder="1" applyAlignment="1">
      <alignment horizontal="left" vertical="center" wrapText="1"/>
    </xf>
    <xf numFmtId="0" fontId="22" fillId="0" borderId="1" xfId="314" applyFont="1" applyBorder="1" applyAlignment="1">
      <alignment horizontal="left" vertical="center" wrapText="1"/>
    </xf>
    <xf numFmtId="0" fontId="34" fillId="0" borderId="0" xfId="314" applyFont="1">
      <alignment vertical="center"/>
    </xf>
    <xf numFmtId="0" fontId="35" fillId="0" borderId="0" xfId="314" applyFont="1">
      <alignment vertical="center"/>
    </xf>
    <xf numFmtId="10" fontId="35" fillId="0" borderId="0" xfId="314" applyNumberFormat="1" applyFont="1">
      <alignment vertical="center"/>
    </xf>
    <xf numFmtId="0" fontId="33" fillId="0" borderId="0" xfId="2898">
      <alignment vertical="center"/>
    </xf>
    <xf numFmtId="10" fontId="33" fillId="0" borderId="0" xfId="2898" applyNumberFormat="1">
      <alignment vertical="center"/>
    </xf>
    <xf numFmtId="0" fontId="20" fillId="0" borderId="0" xfId="2898" applyFont="1">
      <alignment vertical="center"/>
    </xf>
    <xf numFmtId="0" fontId="10" fillId="0" borderId="0" xfId="2898" applyFont="1" applyAlignment="1">
      <alignment horizontal="center" vertical="center"/>
    </xf>
    <xf numFmtId="10" fontId="10" fillId="0" borderId="0" xfId="2898" applyNumberFormat="1" applyFont="1" applyAlignment="1">
      <alignment horizontal="center" vertical="center"/>
    </xf>
    <xf numFmtId="10" fontId="27" fillId="0" borderId="0" xfId="0" applyNumberFormat="1" applyFont="1" applyAlignment="1">
      <alignment horizontal="right" vertical="center"/>
    </xf>
    <xf numFmtId="0" fontId="21" fillId="0" borderId="1" xfId="2898" applyFont="1" applyFill="1" applyBorder="1" applyAlignment="1">
      <alignment horizontal="center" vertical="center"/>
    </xf>
    <xf numFmtId="0" fontId="22" fillId="0" borderId="1" xfId="3432" applyFont="1" applyFill="1" applyBorder="1" applyAlignment="1">
      <alignment horizontal="left" vertical="center"/>
    </xf>
    <xf numFmtId="1" fontId="22" fillId="0" borderId="1" xfId="2898" applyNumberFormat="1" applyFont="1" applyBorder="1">
      <alignment vertical="center"/>
    </xf>
    <xf numFmtId="1" fontId="17" fillId="0" borderId="1" xfId="2898" applyNumberFormat="1" applyFont="1" applyBorder="1">
      <alignment vertical="center"/>
    </xf>
    <xf numFmtId="49" fontId="36" fillId="0" borderId="0" xfId="2234" applyNumberFormat="1" applyFont="1"/>
    <xf numFmtId="1" fontId="33" fillId="0" borderId="0" xfId="2898" applyNumberFormat="1">
      <alignment vertical="center"/>
    </xf>
    <xf numFmtId="0" fontId="37" fillId="0" borderId="2" xfId="2898" applyFont="1" applyBorder="1" applyAlignment="1">
      <alignment horizontal="left" vertical="center" wrapText="1"/>
    </xf>
    <xf numFmtId="10" fontId="37" fillId="0" borderId="2" xfId="2898" applyNumberFormat="1" applyFont="1" applyBorder="1" applyAlignment="1">
      <alignment horizontal="left" vertical="center" wrapText="1"/>
    </xf>
    <xf numFmtId="0" fontId="0" fillId="0" borderId="0" xfId="0" applyFill="1" applyAlignment="1">
      <alignment vertical="center"/>
    </xf>
    <xf numFmtId="0" fontId="0" fillId="0" borderId="0" xfId="0" applyFill="1" applyAlignment="1">
      <alignment horizontal="right" vertical="center"/>
    </xf>
    <xf numFmtId="10" fontId="0" fillId="0" borderId="0" xfId="0" applyNumberFormat="1" applyFill="1" applyAlignment="1">
      <alignment vertical="center"/>
    </xf>
    <xf numFmtId="0" fontId="0" fillId="0" borderId="0" xfId="1106" applyFont="1" applyFill="1"/>
    <xf numFmtId="0" fontId="0" fillId="0" borderId="0" xfId="1106" applyFill="1"/>
    <xf numFmtId="0" fontId="19" fillId="0" borderId="0" xfId="1106" applyFont="1" applyFill="1" applyAlignment="1">
      <alignment horizontal="center"/>
    </xf>
    <xf numFmtId="0" fontId="19" fillId="0" borderId="0" xfId="1106" applyFont="1" applyFill="1" applyAlignment="1">
      <alignment horizontal="right"/>
    </xf>
    <xf numFmtId="10" fontId="19" fillId="0" borderId="0" xfId="1106" applyNumberFormat="1" applyFont="1" applyFill="1" applyAlignment="1">
      <alignment horizontal="center"/>
    </xf>
    <xf numFmtId="0" fontId="38" fillId="0" borderId="0" xfId="1106" applyFont="1" applyFill="1" applyAlignment="1">
      <alignment vertical="center"/>
    </xf>
    <xf numFmtId="10" fontId="27" fillId="0" borderId="0" xfId="0" applyNumberFormat="1" applyFont="1" applyFill="1" applyAlignment="1">
      <alignment horizontal="right" vertical="center"/>
    </xf>
    <xf numFmtId="0" fontId="14" fillId="0" borderId="1" xfId="1106" applyFont="1" applyFill="1" applyBorder="1" applyAlignment="1">
      <alignment horizontal="center" vertical="center" wrapText="1"/>
    </xf>
    <xf numFmtId="0" fontId="14" fillId="0" borderId="4" xfId="1106" applyFont="1" applyFill="1" applyBorder="1" applyAlignment="1">
      <alignment horizontal="center" vertical="center" wrapText="1"/>
    </xf>
    <xf numFmtId="0" fontId="14" fillId="0" borderId="1" xfId="0" applyFont="1" applyFill="1" applyBorder="1" applyAlignment="1">
      <alignment horizontal="right" vertical="center" wrapText="1"/>
    </xf>
    <xf numFmtId="10" fontId="14"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xf>
    <xf numFmtId="0" fontId="6" fillId="0" borderId="1" xfId="0" applyFont="1" applyFill="1" applyBorder="1" applyAlignment="1">
      <alignment vertical="center"/>
    </xf>
    <xf numFmtId="10" fontId="39"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indent="1"/>
    </xf>
    <xf numFmtId="0" fontId="6" fillId="0" borderId="1" xfId="0" applyFont="1" applyFill="1" applyBorder="1" applyAlignment="1">
      <alignment horizontal="left" vertical="center" indent="2"/>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1" fontId="14" fillId="0" borderId="1" xfId="906" applyNumberFormat="1" applyFont="1" applyFill="1" applyBorder="1" applyAlignment="1" applyProtection="1">
      <alignment vertical="center"/>
      <protection locked="0"/>
    </xf>
    <xf numFmtId="0" fontId="39" fillId="0" borderId="1" xfId="906" applyFont="1" applyFill="1" applyBorder="1"/>
    <xf numFmtId="0" fontId="39" fillId="0" borderId="1" xfId="0" applyFont="1" applyFill="1" applyBorder="1" applyAlignment="1">
      <alignment horizontal="right" vertical="center" wrapText="1"/>
    </xf>
    <xf numFmtId="1" fontId="39" fillId="0" borderId="1" xfId="906" applyNumberFormat="1" applyFont="1" applyFill="1" applyBorder="1" applyAlignment="1" applyProtection="1">
      <alignment horizontal="left" vertical="center"/>
      <protection locked="0"/>
    </xf>
    <xf numFmtId="0" fontId="39" fillId="0" borderId="1" xfId="906" applyFont="1" applyFill="1" applyBorder="1" applyAlignment="1"/>
    <xf numFmtId="1" fontId="39" fillId="0" borderId="1" xfId="906" applyNumberFormat="1" applyFont="1" applyFill="1" applyBorder="1" applyAlignment="1" applyProtection="1">
      <alignment vertical="center"/>
      <protection locked="0"/>
    </xf>
    <xf numFmtId="0" fontId="39" fillId="0" borderId="1" xfId="0" applyFont="1" applyFill="1" applyBorder="1" applyAlignment="1">
      <alignment horizontal="right" vertical="center"/>
    </xf>
    <xf numFmtId="0" fontId="39" fillId="0" borderId="1" xfId="0" applyFont="1" applyFill="1" applyBorder="1" applyAlignment="1">
      <alignment vertical="center"/>
    </xf>
    <xf numFmtId="0" fontId="0" fillId="0" borderId="0" xfId="0" applyFont="1" applyFill="1" applyAlignment="1">
      <alignment vertical="center"/>
    </xf>
    <xf numFmtId="1" fontId="39" fillId="0" borderId="1" xfId="906" applyNumberFormat="1" applyFont="1" applyFill="1" applyBorder="1" applyAlignment="1" applyProtection="1">
      <alignment horizontal="left" vertical="center"/>
      <protection locked="0"/>
    </xf>
    <xf numFmtId="0" fontId="39" fillId="0" borderId="1" xfId="906" applyNumberFormat="1" applyFont="1" applyFill="1" applyBorder="1" applyAlignment="1" applyProtection="1">
      <alignment vertical="center"/>
      <protection locked="0"/>
    </xf>
    <xf numFmtId="0" fontId="39" fillId="0" borderId="1" xfId="906" applyNumberFormat="1" applyFont="1" applyFill="1" applyBorder="1" applyAlignment="1" applyProtection="1">
      <alignment vertical="center"/>
      <protection locked="0"/>
    </xf>
    <xf numFmtId="0" fontId="14" fillId="0" borderId="1" xfId="906" applyFont="1" applyFill="1" applyBorder="1" applyAlignment="1">
      <alignment horizontal="center" vertical="center"/>
    </xf>
    <xf numFmtId="0" fontId="0" fillId="0" borderId="0" xfId="0" applyFill="1" applyAlignment="1">
      <alignment horizontal="left" vertical="center"/>
    </xf>
    <xf numFmtId="0" fontId="9" fillId="0" borderId="0" xfId="0" applyFont="1" applyFill="1" applyAlignment="1">
      <alignment horizontal="left" vertical="center" wrapText="1"/>
    </xf>
    <xf numFmtId="0" fontId="9" fillId="0" borderId="0" xfId="0" applyFont="1" applyFill="1" applyAlignment="1">
      <alignment horizontal="right" vertical="center" wrapText="1"/>
    </xf>
    <xf numFmtId="10" fontId="9" fillId="0" borderId="0" xfId="0" applyNumberFormat="1" applyFont="1" applyFill="1" applyAlignment="1">
      <alignment horizontal="left" vertical="center" wrapText="1"/>
    </xf>
    <xf numFmtId="0" fontId="0" fillId="0" borderId="0" xfId="1106" applyFont="1"/>
    <xf numFmtId="0" fontId="0" fillId="0" borderId="0" xfId="1106"/>
    <xf numFmtId="0" fontId="19" fillId="0" borderId="0" xfId="1106" applyFont="1" applyFill="1" applyAlignment="1">
      <alignment horizontal="center"/>
    </xf>
    <xf numFmtId="0" fontId="19" fillId="0" borderId="0" xfId="1106" applyFont="1" applyFill="1" applyAlignment="1">
      <alignment horizontal="center" vertical="center"/>
    </xf>
    <xf numFmtId="0" fontId="38" fillId="0" borderId="0" xfId="1106" applyFont="1" applyFill="1" applyAlignment="1">
      <alignment vertical="center"/>
    </xf>
    <xf numFmtId="0" fontId="27" fillId="0" borderId="0" xfId="0" applyFont="1" applyAlignment="1">
      <alignment horizontal="right" vertical="center"/>
    </xf>
    <xf numFmtId="0" fontId="23" fillId="0" borderId="4" xfId="1106" applyFont="1" applyFill="1" applyBorder="1" applyAlignment="1">
      <alignment horizontal="center" vertical="center" wrapText="1"/>
    </xf>
    <xf numFmtId="0" fontId="21" fillId="0" borderId="4" xfId="2266" applyFont="1" applyBorder="1">
      <alignment vertical="center"/>
    </xf>
    <xf numFmtId="0" fontId="7" fillId="0" borderId="1" xfId="1106" applyFont="1" applyFill="1" applyBorder="1" applyAlignment="1">
      <alignment horizontal="center" vertical="center" wrapText="1"/>
    </xf>
    <xf numFmtId="0" fontId="2" fillId="0" borderId="1" xfId="1106" applyFont="1" applyFill="1" applyBorder="1" applyAlignment="1">
      <alignment horizontal="center" vertical="center" wrapText="1"/>
    </xf>
    <xf numFmtId="10" fontId="7" fillId="0" borderId="1" xfId="0" applyNumberFormat="1" applyFont="1" applyBorder="1" applyAlignment="1">
      <alignment horizontal="center" vertical="center" wrapText="1"/>
    </xf>
    <xf numFmtId="0" fontId="22" fillId="0" borderId="4" xfId="2266" applyFont="1" applyBorder="1">
      <alignment vertical="center"/>
    </xf>
    <xf numFmtId="0" fontId="2" fillId="0" borderId="1" xfId="0" applyFont="1" applyFill="1" applyBorder="1" applyAlignment="1" applyProtection="1">
      <alignment horizontal="center" vertical="center"/>
      <protection locked="0"/>
    </xf>
    <xf numFmtId="0" fontId="40" fillId="0" borderId="4" xfId="1106" applyFont="1" applyFill="1" applyBorder="1" applyAlignment="1">
      <alignment horizontal="center" vertical="center"/>
    </xf>
    <xf numFmtId="1" fontId="23" fillId="0" borderId="4" xfId="1106" applyNumberFormat="1" applyFont="1" applyFill="1" applyBorder="1" applyAlignment="1" applyProtection="1">
      <alignment vertical="center"/>
      <protection locked="0"/>
    </xf>
    <xf numFmtId="1" fontId="7" fillId="0" borderId="4" xfId="1106" applyNumberFormat="1" applyFont="1" applyFill="1" applyBorder="1" applyAlignment="1" applyProtection="1">
      <alignment horizontal="left" vertical="center"/>
      <protection locked="0"/>
    </xf>
    <xf numFmtId="1" fontId="7" fillId="0" borderId="4" xfId="1106" applyNumberFormat="1" applyFont="1" applyFill="1" applyBorder="1" applyAlignment="1" applyProtection="1">
      <alignment horizontal="left" vertical="center" indent="1"/>
      <protection locked="0"/>
    </xf>
    <xf numFmtId="0" fontId="7" fillId="0" borderId="4" xfId="1106" applyFont="1" applyFill="1" applyBorder="1" applyAlignment="1">
      <alignment horizontal="left" vertical="center"/>
    </xf>
    <xf numFmtId="1" fontId="7" fillId="0" borderId="4" xfId="1106" applyNumberFormat="1" applyFont="1" applyFill="1" applyBorder="1" applyAlignment="1" applyProtection="1">
      <alignment vertical="center"/>
      <protection locked="0"/>
    </xf>
    <xf numFmtId="0" fontId="7" fillId="0" borderId="4" xfId="1106" applyFont="1" applyBorder="1" applyAlignment="1"/>
    <xf numFmtId="0" fontId="2" fillId="0" borderId="1" xfId="0" applyFont="1" applyBorder="1" applyAlignment="1">
      <alignment horizontal="center" vertical="center" wrapText="1"/>
    </xf>
    <xf numFmtId="0" fontId="0" fillId="0" borderId="1" xfId="1106" applyFont="1" applyFill="1" applyBorder="1"/>
    <xf numFmtId="0" fontId="2" fillId="0" borderId="1" xfId="1106" applyFont="1" applyBorder="1" applyAlignment="1">
      <alignment horizontal="center"/>
    </xf>
    <xf numFmtId="0" fontId="2" fillId="0" borderId="1" xfId="0" applyFont="1" applyBorder="1" applyAlignment="1">
      <alignment horizontal="center" vertical="center"/>
    </xf>
    <xf numFmtId="0" fontId="2" fillId="0" borderId="1" xfId="1106" applyFont="1" applyBorder="1" applyAlignment="1">
      <alignment horizontal="center" vertical="center"/>
    </xf>
    <xf numFmtId="0" fontId="0" fillId="0" borderId="0" xfId="1106" applyFont="1" applyFill="1"/>
    <xf numFmtId="0" fontId="0" fillId="0" borderId="0" xfId="1106" applyFont="1" applyAlignment="1">
      <alignment vertical="center"/>
    </xf>
    <xf numFmtId="0" fontId="0" fillId="0" borderId="0" xfId="1106" applyAlignment="1">
      <alignment vertical="center"/>
    </xf>
    <xf numFmtId="0" fontId="14" fillId="0" borderId="1" xfId="1106" applyFont="1" applyFill="1" applyBorder="1" applyAlignment="1">
      <alignment horizontal="center" vertical="center" wrapText="1"/>
    </xf>
    <xf numFmtId="3" fontId="39" fillId="0" borderId="1" xfId="3803" applyNumberFormat="1" applyFont="1" applyFill="1" applyBorder="1" applyAlignment="1" applyProtection="1">
      <alignment vertical="center"/>
    </xf>
    <xf numFmtId="0" fontId="39" fillId="0" borderId="1" xfId="906" applyFont="1" applyFill="1" applyBorder="1" applyAlignment="1">
      <alignment vertical="center" wrapText="1"/>
    </xf>
    <xf numFmtId="0" fontId="39" fillId="0" borderId="1" xfId="0" applyFont="1" applyBorder="1" applyAlignment="1">
      <alignment horizontal="center" vertical="center" wrapText="1"/>
    </xf>
    <xf numFmtId="10" fontId="39" fillId="0" borderId="1" xfId="0" applyNumberFormat="1" applyFont="1" applyBorder="1" applyAlignment="1">
      <alignment horizontal="center" vertical="center" wrapText="1"/>
    </xf>
    <xf numFmtId="0" fontId="39" fillId="0" borderId="1" xfId="906" applyFont="1" applyFill="1" applyBorder="1" applyAlignment="1">
      <alignment vertical="center"/>
    </xf>
    <xf numFmtId="0" fontId="14" fillId="0" borderId="1" xfId="906" applyFont="1" applyFill="1" applyBorder="1" applyAlignment="1">
      <alignment horizontal="center" vertical="center"/>
    </xf>
    <xf numFmtId="1" fontId="14" fillId="0" borderId="1" xfId="906" applyNumberFormat="1" applyFont="1" applyFill="1" applyBorder="1" applyAlignment="1" applyProtection="1">
      <alignment vertical="center"/>
      <protection locked="0"/>
    </xf>
    <xf numFmtId="1" fontId="39" fillId="0" borderId="1" xfId="906" applyNumberFormat="1" applyFont="1" applyFill="1" applyBorder="1" applyAlignment="1" applyProtection="1">
      <alignment horizontal="left" vertical="center"/>
      <protection locked="0"/>
    </xf>
    <xf numFmtId="1" fontId="39" fillId="0" borderId="1" xfId="906" applyNumberFormat="1" applyFont="1" applyFill="1" applyBorder="1" applyAlignment="1" applyProtection="1">
      <alignment vertical="center"/>
      <protection locked="0"/>
    </xf>
    <xf numFmtId="0" fontId="7" fillId="0" borderId="1" xfId="0" applyFont="1" applyBorder="1" applyAlignment="1">
      <alignment horizontal="center" vertical="center" wrapText="1"/>
    </xf>
    <xf numFmtId="0" fontId="39" fillId="0" borderId="1" xfId="0" applyFont="1" applyBorder="1" applyAlignment="1">
      <alignment vertical="center"/>
    </xf>
    <xf numFmtId="1" fontId="39" fillId="2" borderId="1" xfId="906" applyNumberFormat="1" applyFont="1" applyFill="1" applyBorder="1" applyAlignment="1" applyProtection="1">
      <alignment horizontal="left" vertical="center"/>
      <protection locked="0"/>
    </xf>
    <xf numFmtId="0" fontId="39" fillId="2" borderId="1" xfId="906" applyNumberFormat="1" applyFont="1" applyFill="1" applyBorder="1" applyAlignment="1" applyProtection="1">
      <alignment vertical="center"/>
      <protection locked="0"/>
    </xf>
    <xf numFmtId="0" fontId="39" fillId="0" borderId="1" xfId="906" applyNumberFormat="1" applyFont="1" applyFill="1" applyBorder="1" applyAlignment="1" applyProtection="1">
      <alignment vertical="center"/>
      <protection locked="0"/>
    </xf>
    <xf numFmtId="0" fontId="38" fillId="0" borderId="0" xfId="3892" applyFont="1" applyAlignment="1">
      <alignment vertical="top"/>
    </xf>
    <xf numFmtId="0" fontId="0" fillId="0" borderId="0" xfId="3892" applyFont="1" applyBorder="1">
      <alignment vertical="center"/>
    </xf>
    <xf numFmtId="0" fontId="41" fillId="0" borderId="0" xfId="3892" applyFont="1" applyBorder="1">
      <alignment vertical="center"/>
    </xf>
    <xf numFmtId="0" fontId="0" fillId="0" borderId="0" xfId="3892" applyFont="1" applyAlignment="1">
      <alignment horizontal="center" vertical="center"/>
    </xf>
    <xf numFmtId="0" fontId="0" fillId="0" borderId="0" xfId="3892" applyFont="1">
      <alignment vertical="center"/>
    </xf>
    <xf numFmtId="0" fontId="42" fillId="0" borderId="0" xfId="3892" applyFont="1" applyAlignment="1">
      <alignment horizontal="center" vertical="top"/>
    </xf>
    <xf numFmtId="0" fontId="18" fillId="0" borderId="0" xfId="3892" applyFont="1" applyAlignment="1">
      <alignment horizontal="center" vertical="center"/>
    </xf>
    <xf numFmtId="0" fontId="43" fillId="0" borderId="0" xfId="3892" applyFont="1" applyFill="1" applyBorder="1" applyAlignment="1">
      <alignment horizontal="left" vertical="center"/>
    </xf>
    <xf numFmtId="0" fontId="43" fillId="0" borderId="0" xfId="3892" applyFont="1" applyBorder="1" applyAlignment="1">
      <alignment horizontal="center" vertical="center"/>
    </xf>
    <xf numFmtId="0" fontId="44" fillId="0" borderId="0" xfId="3892" applyFont="1" applyFill="1" applyBorder="1" applyAlignment="1">
      <alignment horizontal="center" vertical="center"/>
    </xf>
    <xf numFmtId="0" fontId="44" fillId="0" borderId="0" xfId="3892" applyFont="1" applyFill="1" applyBorder="1">
      <alignment vertical="center"/>
    </xf>
    <xf numFmtId="0" fontId="0" fillId="0" borderId="0" xfId="3892" applyFont="1" applyBorder="1" applyAlignment="1">
      <alignment horizontal="center" vertical="center"/>
    </xf>
    <xf numFmtId="0" fontId="45" fillId="0" borderId="0" xfId="3892" applyFont="1" applyFill="1" applyBorder="1">
      <alignment vertical="center"/>
    </xf>
    <xf numFmtId="0" fontId="46" fillId="0" borderId="0" xfId="3892" applyFont="1" applyFill="1" applyBorder="1">
      <alignment vertical="center"/>
    </xf>
    <xf numFmtId="0" fontId="25" fillId="0" borderId="0" xfId="3892" applyFont="1" applyBorder="1" applyAlignment="1">
      <alignment horizontal="left" vertical="center" wrapText="1"/>
    </xf>
  </cellXfs>
  <cellStyles count="5008">
    <cellStyle name="常规" xfId="0" builtinId="0"/>
    <cellStyle name="货币[0]" xfId="1" builtinId="7"/>
    <cellStyle name="20% - 强调文字颜色 3" xfId="2" builtinId="38"/>
    <cellStyle name="?鹎%U龡&amp;H齲_x0001_C铣_x0014__x0007__x0001__x0001_ 2 2 3 4_2015财政决算公开" xfId="3"/>
    <cellStyle name="常规 2 2 2 5 3 2" xfId="4"/>
    <cellStyle name="输入" xfId="5" builtinId="20"/>
    <cellStyle name="?鹎%U龡&amp;H齲_x0001_C铣_x0014__x0007__x0001__x0001_ 2 2 2 2 3_2015财政决算公开" xfId="6"/>
    <cellStyle name="常规 39" xfId="7"/>
    <cellStyle name="常规 44" xfId="8"/>
    <cellStyle name="货币" xfId="9" builtinId="4"/>
    <cellStyle name="常规 15 4 2" xfId="10"/>
    <cellStyle name="常规 3 4 3" xfId="11"/>
    <cellStyle name="40% - 强调文字颜色 2 2 3 2 2" xfId="12"/>
    <cellStyle name="千位分隔[0]" xfId="13" builtinId="6"/>
    <cellStyle name="60% - 强调文字颜色 1 3 5" xfId="14"/>
    <cellStyle name="?鹎%U龡&amp;H齲_x0001_C铣_x0014__x0007__x0001__x0001_ 2 2 3 2 2" xfId="15"/>
    <cellStyle name="?鹎%U龡&amp;H齲_x0001_C铣_x0014__x0007__x0001__x0001_ 3" xfId="16"/>
    <cellStyle name="?鹎%U龡&amp;H齲_x0001_C铣_x0014__x0007__x0001__x0001_ 3 3 3 2" xfId="17"/>
    <cellStyle name="常规 31 2" xfId="18"/>
    <cellStyle name="常规 26 2" xfId="19"/>
    <cellStyle name="40% - 强调文字颜色 3 3 3 2" xfId="20"/>
    <cellStyle name="40% - 强调文字颜色 3" xfId="21" builtinId="39"/>
    <cellStyle name="?鹎%U龡&amp;H齲_x0001_C铣_x0014__x0007__x0001__x0001_ 2 5 2 2" xfId="22"/>
    <cellStyle name="20% - 强调文字颜色 2 2 3_2015财政决算公开" xfId="23"/>
    <cellStyle name="差" xfId="24" builtinId="27"/>
    <cellStyle name="?鹎%U龡&amp;H齲_x0001_C铣_x0014__x0007__x0001__x0001_ 3 2 2 6_2015财政决算公开" xfId="25"/>
    <cellStyle name="40% - 强调文字颜色 2 5 2 2" xfId="26"/>
    <cellStyle name="千位分隔" xfId="27" builtinId="3"/>
    <cellStyle name="常规 12 2 3" xfId="28"/>
    <cellStyle name="?鹎%U龡&amp;H齲_x0001_C铣_x0014__x0007__x0001__x0001_ 2 3 5 3" xfId="29"/>
    <cellStyle name="60% - 强调文字颜色 3" xfId="30" builtinId="40"/>
    <cellStyle name="?鹎%U龡&amp;H齲_x0001_C铣_x0014__x0007__x0001__x0001_ 2 2 3 4 2" xfId="31"/>
    <cellStyle name="超链接" xfId="32" builtinId="8"/>
    <cellStyle name="40% - 强调文字颜色 1 6_2015财政决算公开" xfId="33"/>
    <cellStyle name="?鹎%U龡&amp;H齲_x0001_C铣_x0014__x0007__x0001__x0001_ 2 2 2 5 2" xfId="34"/>
    <cellStyle name="百分比" xfId="35" builtinId="5"/>
    <cellStyle name="?鹎%U龡&amp;H齲_x0001_C铣_x0014__x0007__x0001__x0001_ 2 3 3 4" xfId="36"/>
    <cellStyle name="已访问的超链接" xfId="37" builtinId="9"/>
    <cellStyle name="20% - 强调文字颜色 6 4 2 2" xfId="38"/>
    <cellStyle name="?鹎%U龡&amp;H齲_x0001_C铣_x0014__x0007__x0001__x0001_ 2 4 2 5 2" xfId="39"/>
    <cellStyle name="注释" xfId="40" builtinId="10"/>
    <cellStyle name="60% - 强调文字颜色 2 3" xfId="41"/>
    <cellStyle name="?鹎%U龡&amp;H齲_x0001_C铣_x0014__x0007__x0001__x0001_ 3 2 5_2015财政决算公开" xfId="42"/>
    <cellStyle name="?鹎%U龡&amp;H齲_x0001_C铣_x0014__x0007__x0001__x0001_ 3 2 2 3_2015财政决算公开" xfId="43"/>
    <cellStyle name="好 4 2 2 2" xfId="44"/>
    <cellStyle name="常规 12 2 2" xfId="45"/>
    <cellStyle name="?鹎%U龡&amp;H齲_x0001_C铣_x0014__x0007__x0001__x0001_ 2 3 5 2" xfId="46"/>
    <cellStyle name="60% - 强调文字颜色 2" xfId="47" builtinId="36"/>
    <cellStyle name="标题 4" xfId="48" builtinId="19"/>
    <cellStyle name="货币[0] 3" xfId="49"/>
    <cellStyle name="?鹎%U龡&amp;H齲_x0001_C铣_x0014__x0007__x0001__x0001_ 2 3 2 3 2" xfId="50"/>
    <cellStyle name="60% - 强调文字颜色 2 3 5" xfId="51"/>
    <cellStyle name="?鹎%U龡&amp;H齲_x0001_C铣_x0014__x0007__x0001__x0001_ 2 2 4 2 2" xfId="52"/>
    <cellStyle name="警告文本" xfId="53" builtinId="11"/>
    <cellStyle name="常规 6 5" xfId="54"/>
    <cellStyle name="常规 4 4 3" xfId="55"/>
    <cellStyle name="常规 4 2 2 3" xfId="56"/>
    <cellStyle name="?鹎%U龡&amp;H齲_x0001_C铣_x0014__x0007__x0001__x0001_ 3 10" xfId="57"/>
    <cellStyle name="?鹎%U龡&amp;H齲_x0001_C铣_x0014__x0007__x0001__x0001_ 3 4 4 5" xfId="58"/>
    <cellStyle name="?鹎%U龡&amp;H齲_x0001_C铣_x0014__x0007__x0001__x0001_ 3 2 2 2 2 5" xfId="59"/>
    <cellStyle name="标题" xfId="60" builtinId="15"/>
    <cellStyle name="常规 13 2 3 2" xfId="61"/>
    <cellStyle name="?鹎%U龡&amp;H齲_x0001_C铣_x0014__x0007__x0001__x0001_ 2 4 5 3 2" xfId="62"/>
    <cellStyle name="解释性文本" xfId="63" builtinId="53"/>
    <cellStyle name="标题 1 5 2" xfId="64"/>
    <cellStyle name="?鹎%U龡&amp;H齲_x0001_C铣_x0014__x0007__x0001__x0001_ 2 3 6 5" xfId="65"/>
    <cellStyle name="标题 1" xfId="66" builtinId="16"/>
    <cellStyle name="标题 2" xfId="67" builtinId="17"/>
    <cellStyle name="60% - 强调文字颜色 1" xfId="68" builtinId="32"/>
    <cellStyle name="?鹎%U龡&amp;H齲_x0001_C铣_x0014__x0007__x0001__x0001_ 5_2015财政决算公开" xfId="69"/>
    <cellStyle name="标题 3" xfId="70" builtinId="18"/>
    <cellStyle name="货币[0] 2" xfId="71"/>
    <cellStyle name="常规 12 2 4" xfId="72"/>
    <cellStyle name="?鹎%U龡&amp;H齲_x0001_C铣_x0014__x0007__x0001__x0001_ 2 3 5 4" xfId="73"/>
    <cellStyle name="60% - 强调文字颜色 4" xfId="74" builtinId="44"/>
    <cellStyle name="?鹎%U龡&amp;H齲_x0001_C铣_x0014__x0007__x0001__x0001_ 3 2 4 5" xfId="75"/>
    <cellStyle name="40% - 强调文字颜色 6 3 3_2015财政决算公开" xfId="76"/>
    <cellStyle name="?鹎%U龡&amp;H齲_x0001_C铣_x0014__x0007__x0001__x0001_ 3 4 7" xfId="77"/>
    <cellStyle name="?鹎%U龡&amp;H齲_x0001_C铣_x0014__x0007__x0001__x0001_ 3 2 2 2 5" xfId="78"/>
    <cellStyle name="?鹎%U龡&amp;H齲_x0001_C铣_x0014__x0007__x0001__x0001_ 2 2 2 2 3 3" xfId="79"/>
    <cellStyle name="输出" xfId="80" builtinId="21"/>
    <cellStyle name="强调文字颜色 2 2 3 3 2" xfId="81"/>
    <cellStyle name="20% - 强调文字颜色 2 4 2" xfId="82"/>
    <cellStyle name="计算" xfId="83" builtinId="22"/>
    <cellStyle name="计算 2 3 3" xfId="84"/>
    <cellStyle name="常规 5 6 3 2" xfId="85"/>
    <cellStyle name="检查单元格" xfId="86" builtinId="23"/>
    <cellStyle name="常规 13 5" xfId="87"/>
    <cellStyle name="?鹎%U龡&amp;H齲_x0001_C铣_x0014__x0007__x0001__x0001_ 2 4 8" xfId="88"/>
    <cellStyle name="20% - 强调文字颜色 6" xfId="89" builtinId="50"/>
    <cellStyle name="标题 5 3 4" xfId="90"/>
    <cellStyle name="强调文字颜色 2" xfId="91" builtinId="33"/>
    <cellStyle name="常规 2 2 2 5" xfId="92"/>
    <cellStyle name="40% - 强调文字颜色 4 2 3 3" xfId="93"/>
    <cellStyle name="链接单元格" xfId="94" builtinId="24"/>
    <cellStyle name="20% - 强调文字颜色 6 3 5" xfId="95"/>
    <cellStyle name="20% - 强调文字颜色 4 5 2 3" xfId="96"/>
    <cellStyle name="20% - 强调文字颜色 1 2 2 2_2015财政决算公开" xfId="97"/>
    <cellStyle name="汇总" xfId="98" builtinId="25"/>
    <cellStyle name="?鹎%U龡&amp;H齲_x0001_C铣_x0014__x0007__x0001__x0001_ 2 5 3" xfId="99"/>
    <cellStyle name="好" xfId="100" builtinId="26"/>
    <cellStyle name="差_F00DC810C49E00C2E0430A3413167AE0" xfId="101"/>
    <cellStyle name="差 2 3 2" xfId="102"/>
    <cellStyle name="?鹎%U龡&amp;H齲_x0001_C铣_x0014__x0007__x0001__x0001_ 2 4 2 2" xfId="103"/>
    <cellStyle name="适中" xfId="104" builtinId="28"/>
    <cellStyle name="20% - 强调文字颜色 5" xfId="105" builtinId="46"/>
    <cellStyle name="标题 5 3 3" xfId="106"/>
    <cellStyle name="强调文字颜色 1" xfId="107" builtinId="29"/>
    <cellStyle name="常规 2 2 2 4" xfId="108"/>
    <cellStyle name="40% - 强调文字颜色 4 2 3 2" xfId="109"/>
    <cellStyle name="常规 2 3 2 2 5" xfId="110"/>
    <cellStyle name="?鹎%U龡&amp;H齲_x0001_C铣_x0014__x0007__x0001__x0001_ 2 4 4 3 2" xfId="111"/>
    <cellStyle name="20% - 强调文字颜色 1" xfId="112" builtinId="30"/>
    <cellStyle name="百分比 3 5 2" xfId="113"/>
    <cellStyle name="?鹎%U龡&amp;H齲_x0001_C铣_x0014__x0007__x0001__x0001_ 2 4 9 2" xfId="114"/>
    <cellStyle name="40% - 强调文字颜色 1" xfId="115" builtinId="31"/>
    <cellStyle name="?鹎%U龡&amp;H齲_x0001_C铣_x0014__x0007__x0001__x0001_ 3 4 7 2" xfId="116"/>
    <cellStyle name="?鹎%U龡&amp;H齲_x0001_C铣_x0014__x0007__x0001__x0001_ 3 2 2 2 5 2" xfId="117"/>
    <cellStyle name="?鹎%U龡&amp;H齲_x0001_C铣_x0014__x0007__x0001__x0001_ 2 2 2 2 3 3 2" xfId="118"/>
    <cellStyle name="20% - 强调文字颜色 2" xfId="119" builtinId="34"/>
    <cellStyle name="输入 2 2 2 3" xfId="120"/>
    <cellStyle name="?鹎%U龡&amp;H齲_x0001_C铣_x0014__x0007__x0001__x0001_ 2" xfId="121"/>
    <cellStyle name="40% - 强调文字颜色 2" xfId="122" builtinId="35"/>
    <cellStyle name="?鹎%U龡&amp;H齲_x0001_C铣_x0014__x0007__x0001__x0001_ 2 3 2_2015财政决算公开" xfId="123"/>
    <cellStyle name="?鹎%U龡&amp;H齲_x0001_C铣_x0014__x0007__x0001__x0001_ 2 2 3 2 2 2" xfId="124"/>
    <cellStyle name="千位分隔 2 2 4 2" xfId="125"/>
    <cellStyle name="强调文字颜色 3" xfId="126" builtinId="37"/>
    <cellStyle name="常规 2 2 2 6" xfId="127"/>
    <cellStyle name="40% - 强调文字颜色 4 2 3 4" xfId="128"/>
    <cellStyle name="千位分隔 2 2 4 3" xfId="129"/>
    <cellStyle name="强调文字颜色 4" xfId="130" builtinId="41"/>
    <cellStyle name="常规 2 2 2 7" xfId="131"/>
    <cellStyle name="40% - 强调文字颜色 4 2 3 5" xfId="132"/>
    <cellStyle name="20% - 强调文字颜色 5 5 2 2 2" xfId="133"/>
    <cellStyle name="20% - 强调文字颜色 4" xfId="134" builtinId="42"/>
    <cellStyle name="标题 5 3 2" xfId="135"/>
    <cellStyle name="40% - 强调文字颜色 4" xfId="136" builtinId="43"/>
    <cellStyle name="常规 26 3" xfId="137"/>
    <cellStyle name="40% - 强调文字颜色 3 3 3 3" xfId="138"/>
    <cellStyle name="60% - 强调文字颜色 3 3 2 2 3" xfId="139"/>
    <cellStyle name="?鹎%U龡&amp;H齲_x0001_C铣_x0014__x0007__x0001__x0001_ 3 4 4 2 2" xfId="140"/>
    <cellStyle name="?鹎%U龡&amp;H齲_x0001_C铣_x0014__x0007__x0001__x0001_ 3 2 2 2 2 2 2" xfId="141"/>
    <cellStyle name="?鹎%U龡&amp;H齲_x0001_C铣_x0014__x0007__x0001__x0001_ 2 2 3 6 2" xfId="142"/>
    <cellStyle name="千位分隔 2 2 4 4" xfId="143"/>
    <cellStyle name="强调文字颜色 5" xfId="144" builtinId="45"/>
    <cellStyle name="常规 2 2 2 8" xfId="145"/>
    <cellStyle name="百分比 3 2 3 2" xfId="146"/>
    <cellStyle name="60% - 强调文字颜色 6 5 2" xfId="147"/>
    <cellStyle name="?鹎%U龡&amp;H齲_x0001_C铣_x0014__x0007__x0001__x0001_ 2 2 2 3 2 2" xfId="148"/>
    <cellStyle name="40% - 强调文字颜色 5" xfId="149" builtinId="47"/>
    <cellStyle name="40% - 强调文字颜色 6 6 3" xfId="150"/>
    <cellStyle name="常规 13 2 2 2" xfId="151"/>
    <cellStyle name="60% - 强调文字颜色 4 2 4 3" xfId="152"/>
    <cellStyle name="?鹎%U龡&amp;H齲_x0001_C铣_x0014__x0007__x0001__x0001_ 2 4 5 2 2" xfId="153"/>
    <cellStyle name="60% - 强调文字颜色 5" xfId="154" builtinId="48"/>
    <cellStyle name="适中 3 2 2 2 2" xfId="155"/>
    <cellStyle name="60% - 着色 6 2" xfId="156"/>
    <cellStyle name="20% - 强调文字颜色 1 2_2015财政决算公开" xfId="157"/>
    <cellStyle name="千位分隔 2 2 4 5" xfId="158"/>
    <cellStyle name="强调文字颜色 6" xfId="159" builtinId="49"/>
    <cellStyle name="常规 2 2 2 9" xfId="160"/>
    <cellStyle name="60% - 强调文字颜色 6 5 3" xfId="161"/>
    <cellStyle name="40% - 强调文字颜色 6" xfId="162" builtinId="51"/>
    <cellStyle name="?鹎%U龡&amp;H齲_x0001_C铣_x0014__x0007__x0001__x0001_ 3 2 5 4 2" xfId="163"/>
    <cellStyle name="常规 48 3" xfId="164"/>
    <cellStyle name="?鹎%U龡&amp;H齲_x0001_C铣_x0014__x0007__x0001__x0001_ 3 2 2 3 4 2" xfId="165"/>
    <cellStyle name="常规 7 2 2 2 2" xfId="166"/>
    <cellStyle name="?鹎%U龡&amp;H齲_x0001_C铣_x0014__x0007__x0001__x0001_ 2 2 2 2 4 2 2" xfId="167"/>
    <cellStyle name="60% - 强调文字颜色 6" xfId="168" builtinId="52"/>
    <cellStyle name="?鹎%U龡&amp;H齲_x0001_C铣_x0014__x0007__x0001__x0001_ 3 2 3 5" xfId="169"/>
    <cellStyle name="20% - 强调文字颜色 4 3 2_2015财政决算公开" xfId="170"/>
    <cellStyle name="?鹎%U龡&amp;H齲_x0001_C铣_x0014__x0007__x0001__x0001_ 2 2 2 2 2 3" xfId="171"/>
    <cellStyle name="?鹎%U龡&amp;H齲_x0001_C铣_x0014__x0007__x0001__x0001_ 3 2 3 5 2" xfId="172"/>
    <cellStyle name="?鹎%U龡&amp;H齲_x0001_C铣_x0014__x0007__x0001__x0001_ 2 2 2 3_2015财政决算公开" xfId="173"/>
    <cellStyle name="?鹎%U龡&amp;H齲_x0001_C铣_x0014__x0007__x0001__x0001_ 3 3 7 2" xfId="174"/>
    <cellStyle name="?鹎%U龡&amp;H齲_x0001_C铣_x0014__x0007__x0001__x0001_ 2 2 2 2 2 3 2" xfId="175"/>
    <cellStyle name="链接单元格 3 2 3" xfId="176"/>
    <cellStyle name="货币 2 3 3 3" xfId="177"/>
    <cellStyle name="常规 11 5" xfId="178"/>
    <cellStyle name="?鹎%U龡&amp;H齲_x0001_C铣_x0014__x0007__x0001__x0001_ 2 2 8" xfId="179"/>
    <cellStyle name="标题 5 3 2_2015财政决算公开" xfId="180"/>
    <cellStyle name="?鹎%U龡&amp;H齲_x0001_C铣_x0014__x0007__x0001__x0001_ 2 2" xfId="181"/>
    <cellStyle name="20% - 强调文字颜色 2 6 2" xfId="182"/>
    <cellStyle name="?鹎%U龡&amp;H齲_x0001_C铣_x0014__x0007__x0001__x0001_ 3 2 2 5 2 2" xfId="183"/>
    <cellStyle name="20% - 强调文字颜色 2 2 2 2 2" xfId="184"/>
    <cellStyle name="20% - 强调文字颜色 1 9" xfId="185"/>
    <cellStyle name="?鹎%U龡&amp;H齲_x0001_C铣_x0014__x0007__x0001__x0001_ 3 2 2 4 5" xfId="186"/>
    <cellStyle name="?鹎%U龡&amp;H齲_x0001_C铣_x0014__x0007__x0001__x0001_ 2 4 2 3 3 2" xfId="187"/>
    <cellStyle name="常规 2 4 2 2 5" xfId="188"/>
    <cellStyle name="?鹎%U龡&amp;H齲_x0001_C铣_x0014__x0007__x0001__x0001_ 2 2 11 2" xfId="189"/>
    <cellStyle name="?鹎%U龡&amp;H齲_x0001_C铣_x0014__x0007__x0001__x0001_ 2 3 2 4 3" xfId="190"/>
    <cellStyle name="?鹎%U龡&amp;H齲_x0001_C铣_x0014__x0007__x0001__x0001_ 2 2 8 2" xfId="191"/>
    <cellStyle name="解释性文本 3 3" xfId="192"/>
    <cellStyle name="货币 2 3 3 3 2" xfId="193"/>
    <cellStyle name="?鹎%U龡&amp;H齲_x0001_C铣_x0014__x0007__x0001__x0001_ 2 2 2" xfId="194"/>
    <cellStyle name="?鹎%U龡&amp;H齲_x0001_C铣_x0014__x0007__x0001__x0001_ 2 3 2 4 3 2" xfId="195"/>
    <cellStyle name="常规 8 4 3" xfId="196"/>
    <cellStyle name="20% - 强调文字颜色 1 2 3 2 2" xfId="197"/>
    <cellStyle name="?鹎%U龡&amp;H齲_x0001_C铣_x0014__x0007__x0001__x0001_ 2 2 3 4 5" xfId="198"/>
    <cellStyle name="?鹎%U龡&amp;H齲_x0001_C铣_x0014__x0007__x0001__x0001_ 2 2 2 2" xfId="199"/>
    <cellStyle name="?鹎%U龡&amp;H齲_x0001_C铣_x0014__x0007__x0001__x0001_" xfId="200"/>
    <cellStyle name="?鹎%U龡&amp;H齲_x0001_C铣_x0014__x0007__x0001__x0001_ 2 4 2 3 2" xfId="201"/>
    <cellStyle name="?鹎%U龡&amp;H齲_x0001_C铣_x0014__x0007__x0001__x0001_ 2 2 10" xfId="202"/>
    <cellStyle name="?鹎%U龡&amp;H齲_x0001_C铣_x0014__x0007__x0001__x0001_ 2 3 2 4 4" xfId="203"/>
    <cellStyle name="常规 5 5 2 2" xfId="204"/>
    <cellStyle name="?鹎%U龡&amp;H齲_x0001_C铣_x0014__x0007__x0001__x0001_ 3 3 3_2015财政决算公开" xfId="205"/>
    <cellStyle name="?鹎%U龡&amp;H齲_x0001_C铣_x0014__x0007__x0001__x0001_ 2 2 3" xfId="206"/>
    <cellStyle name="40% - 强调文字颜色 6 3 2 4" xfId="207"/>
    <cellStyle name="千位分隔 4 3 3 2" xfId="208"/>
    <cellStyle name="?鹎%U龡&amp;H齲_x0001_C铣_x0014__x0007__x0001__x0001_ 2 2 2 10" xfId="209"/>
    <cellStyle name="?鹎%U龡&amp;H齲_x0001_C铣_x0014__x0007__x0001__x0001_ 2 4 2 3 2 2" xfId="210"/>
    <cellStyle name="?鹎%U龡&amp;H齲_x0001_C铣_x0014__x0007__x0001__x0001_ 3 2 5 5" xfId="211"/>
    <cellStyle name="?鹎%U龡&amp;H齲_x0001_C铣_x0014__x0007__x0001__x0001_ 3 2 2 3 5" xfId="212"/>
    <cellStyle name="常规 7 2 2 3" xfId="213"/>
    <cellStyle name="40% - 强调文字颜色 2 5 2_2015财政决算公开" xfId="214"/>
    <cellStyle name="?鹎%U龡&amp;H齲_x0001_C铣_x0014__x0007__x0001__x0001_ 2 2 2 2 4 3" xfId="215"/>
    <cellStyle name="?鹎%U龡&amp;H齲_x0001_C铣_x0014__x0007__x0001__x0001_ 2 2 10 2" xfId="216"/>
    <cellStyle name="常规 2 2 2 2 3_2015财政决算公开" xfId="217"/>
    <cellStyle name="强调文字颜色 2 2 3 5" xfId="218"/>
    <cellStyle name="20% - 强调文字颜色 2 6" xfId="219"/>
    <cellStyle name="?鹎%U龡&amp;H齲_x0001_C铣_x0014__x0007__x0001__x0001_ 3 2 2 5 2" xfId="220"/>
    <cellStyle name="?鹎%U龡&amp;H齲_x0001_C铣_x0014__x0007__x0001__x0001_ 2 4 2 3 3" xfId="221"/>
    <cellStyle name="常规 2 4 2 3 2" xfId="222"/>
    <cellStyle name="?鹎%U龡&amp;H齲_x0001_C铣_x0014__x0007__x0001__x0001_ 2 2 2 2 4_2015财政决算公开" xfId="223"/>
    <cellStyle name="?鹎%U龡&amp;H齲_x0001_C铣_x0014__x0007__x0001__x0001_ 2 2 11" xfId="224"/>
    <cellStyle name="检查单元格 2 3 2 2" xfId="225"/>
    <cellStyle name="60% - 强调文字颜色 4 4 3 2" xfId="226"/>
    <cellStyle name="20% - 强调文字颜色 2 7" xfId="227"/>
    <cellStyle name="?鹎%U龡&amp;H齲_x0001_C铣_x0014__x0007__x0001__x0001_ 3 2 2 5 3" xfId="228"/>
    <cellStyle name="?鹎%U龡&amp;H齲_x0001_C铣_x0014__x0007__x0001__x0001_ 2 4 2 3 4" xfId="229"/>
    <cellStyle name="?鹎%U龡&amp;H齲_x0001_C铣_x0014__x0007__x0001__x0001_ 4 5_2015财政决算公开" xfId="230"/>
    <cellStyle name="?鹎%U龡&amp;H齲_x0001_C铣_x0014__x0007__x0001__x0001_ 2 2 12" xfId="231"/>
    <cellStyle name="?鹎%U龡&amp;H齲_x0001_C铣_x0014__x0007__x0001__x0001_ 2 2 2 2 2" xfId="232"/>
    <cellStyle name="?鹎%U龡&amp;H齲_x0001_C铣_x0014__x0007__x0001__x0001_ 3 2 3 4" xfId="233"/>
    <cellStyle name="?鹎%U龡&amp;H齲_x0001_C铣_x0014__x0007__x0001__x0001_ 2 2 2 2 2 2" xfId="234"/>
    <cellStyle name="?鹎%U龡&amp;H齲_x0001_C铣_x0014__x0007__x0001__x0001_ 4 6 4" xfId="235"/>
    <cellStyle name="?鹎%U龡&amp;H齲_x0001_C铣_x0014__x0007__x0001__x0001_ 3 2 3 4 2" xfId="236"/>
    <cellStyle name="百分比 2 4 3" xfId="237"/>
    <cellStyle name="?鹎%U龡&amp;H齲_x0001_C铣_x0014__x0007__x0001__x0001_ 2 2 2 2 2 2 2" xfId="238"/>
    <cellStyle name="?鹎%U龡&amp;H齲_x0001_C铣_x0014__x0007__x0001__x0001_ 3 2 3 6" xfId="239"/>
    <cellStyle name="?鹎%U龡&amp;H齲_x0001_C铣_x0014__x0007__x0001__x0001_ 4 4 4 2" xfId="240"/>
    <cellStyle name="?鹎%U龡&amp;H齲_x0001_C铣_x0014__x0007__x0001__x0001_ 2 2 2 2 2 4" xfId="241"/>
    <cellStyle name="?鹎%U龡&amp;H齲_x0001_C铣_x0014__x0007__x0001__x0001_ 3 2 3 2 2 2" xfId="242"/>
    <cellStyle name="常规 4 2 9" xfId="243"/>
    <cellStyle name="?鹎%U龡&amp;H齲_x0001_C铣_x0014__x0007__x0001__x0001_ 3 2 3 6 2" xfId="244"/>
    <cellStyle name="60% - 强调文字颜色 4 3 2 2 3" xfId="245"/>
    <cellStyle name="?鹎%U龡&amp;H齲_x0001_C铣_x0014__x0007__x0001__x0001_ 2 2 2 2 2 4 2" xfId="246"/>
    <cellStyle name="?鹎%U龡&amp;H齲_x0001_C铣_x0014__x0007__x0001__x0001_ 3 2 3 7" xfId="247"/>
    <cellStyle name="?鹎%U龡&amp;H齲_x0001_C铣_x0014__x0007__x0001__x0001_ 2 2 2 2 2 5" xfId="248"/>
    <cellStyle name="货币 2 7 2" xfId="249"/>
    <cellStyle name="?鹎%U龡&amp;H齲_x0001_C铣_x0014__x0007__x0001__x0001_ 2 2 3 2 3" xfId="250"/>
    <cellStyle name="?鹎%U龡&amp;H齲_x0001_C铣_x0014__x0007__x0001__x0001_ 2 2 2 2 2_2015财政决算公开" xfId="251"/>
    <cellStyle name="?鹎%U龡&amp;H齲_x0001_C铣_x0014__x0007__x0001__x0001_ 2 2 2 2 3" xfId="252"/>
    <cellStyle name="?鹎%U龡&amp;H齲_x0001_C铣_x0014__x0007__x0001__x0001_ 3 2 4 4" xfId="253"/>
    <cellStyle name="?鹎%U龡&amp;H齲_x0001_C铣_x0014__x0007__x0001__x0001_ 3 4 6" xfId="254"/>
    <cellStyle name="?鹎%U龡&amp;H齲_x0001_C铣_x0014__x0007__x0001__x0001_ 3 2 2 2 4" xfId="255"/>
    <cellStyle name="?鹎%U龡&amp;H齲_x0001_C铣_x0014__x0007__x0001__x0001_ 2 2 2 2 3 2" xfId="256"/>
    <cellStyle name="?鹎%U龡&amp;H齲_x0001_C铣_x0014__x0007__x0001__x0001_ 3 2 4 4 2" xfId="257"/>
    <cellStyle name="常规 6 2 2 4" xfId="258"/>
    <cellStyle name="?鹎%U龡&amp;H齲_x0001_C铣_x0014__x0007__x0001__x0001_ 3 4 6 2" xfId="259"/>
    <cellStyle name="?鹎%U龡&amp;H齲_x0001_C铣_x0014__x0007__x0001__x0001_ 3 2 2 2 4 2" xfId="260"/>
    <cellStyle name="?鹎%U龡&amp;H齲_x0001_C铣_x0014__x0007__x0001__x0001_ 2 2 2 2 3 2 2" xfId="261"/>
    <cellStyle name="好_司法部2010年度中央部门决算（草案）报" xfId="262"/>
    <cellStyle name="?鹎%U龡&amp;H齲_x0001_C铣_x0014__x0007__x0001__x0001_ 2 2 2 2 3 4" xfId="263"/>
    <cellStyle name="?鹎%U龡&amp;H齲_x0001_C铣_x0014__x0007__x0001__x0001_ 3 2 3 2 3 2" xfId="264"/>
    <cellStyle name="?鹎%U龡&amp;H齲_x0001_C铣_x0014__x0007__x0001__x0001_ 3 4 8" xfId="265"/>
    <cellStyle name="?鹎%U龡&amp;H齲_x0001_C铣_x0014__x0007__x0001__x0001_ 3 2 2 2 6" xfId="266"/>
    <cellStyle name="常规 7 2 2" xfId="267"/>
    <cellStyle name="?鹎%U龡&amp;H齲_x0001_C铣_x0014__x0007__x0001__x0001_ 2 2 2 2 4" xfId="268"/>
    <cellStyle name="?鹎%U龡&amp;H齲_x0001_C铣_x0014__x0007__x0001__x0001_ 3 2 5 4" xfId="269"/>
    <cellStyle name="?鹎%U龡&amp;H齲_x0001_C铣_x0014__x0007__x0001__x0001_ 3 2 2 3 4" xfId="270"/>
    <cellStyle name="常规 7 2 2 2" xfId="271"/>
    <cellStyle name="?鹎%U龡&amp;H齲_x0001_C铣_x0014__x0007__x0001__x0001_ 2 2 2 2 4 2" xfId="272"/>
    <cellStyle name="?鹎%U龡&amp;H齲_x0001_C铣_x0014__x0007__x0001__x0001_ 2 2 2 2 4 3 2" xfId="273"/>
    <cellStyle name="常规 7 2 2 4" xfId="274"/>
    <cellStyle name="?鹎%U龡&amp;H齲_x0001_C铣_x0014__x0007__x0001__x0001_ 2 2 2 2 4 4" xfId="275"/>
    <cellStyle name="?鹎%U龡&amp;H齲_x0001_C铣_x0014__x0007__x0001__x0001_ 3 2 3 2 4 2" xfId="276"/>
    <cellStyle name="?鹎%U龡&amp;H齲_x0001_C铣_x0014__x0007__x0001__x0001_ 2 2 2 2 4 4 2" xfId="277"/>
    <cellStyle name="输入 3 3 2" xfId="278"/>
    <cellStyle name="?鹎%U龡&amp;H齲_x0001_C铣_x0014__x0007__x0001__x0001_ 2 2 2 2 4 5" xfId="279"/>
    <cellStyle name="常规 7 2 3" xfId="280"/>
    <cellStyle name="?鹎%U龡&amp;H齲_x0001_C铣_x0014__x0007__x0001__x0001_ 2 2 2 2 5" xfId="281"/>
    <cellStyle name="常规 5 2 3 2 2" xfId="282"/>
    <cellStyle name="60% - 强调文字颜色 4 4 2 3" xfId="283"/>
    <cellStyle name="20% - 强调文字颜色 1 8" xfId="284"/>
    <cellStyle name="?鹎%U龡&amp;H齲_x0001_C铣_x0014__x0007__x0001__x0001_ 3 2 2 4 4" xfId="285"/>
    <cellStyle name="?鹎%U龡&amp;H齲_x0001_C铣_x0014__x0007__x0001__x0001_ 2 4 2 2 5" xfId="286"/>
    <cellStyle name="常规 7 2 3 2" xfId="287"/>
    <cellStyle name="?鹎%U龡&amp;H齲_x0001_C铣_x0014__x0007__x0001__x0001_ 2 2 2 2 5 2" xfId="288"/>
    <cellStyle name="常规 2 2 2 2 5" xfId="289"/>
    <cellStyle name="?鹎%U龡&amp;H齲_x0001_C铣_x0014__x0007__x0001__x0001_ 2 3 4 3 2" xfId="290"/>
    <cellStyle name="常规 7 2 4" xfId="291"/>
    <cellStyle name="?鹎%U龡&amp;H齲_x0001_C铣_x0014__x0007__x0001__x0001_ 2 2 2 2 6" xfId="292"/>
    <cellStyle name="检查单元格 2 3 2 3" xfId="293"/>
    <cellStyle name="样式 1" xfId="294"/>
    <cellStyle name="常规 5 2 3 3 2" xfId="295"/>
    <cellStyle name="20% - 强调文字颜色 2 8" xfId="296"/>
    <cellStyle name="?鹎%U龡&amp;H齲_x0001_C铣_x0014__x0007__x0001__x0001_ 3 2 2 5 4" xfId="297"/>
    <cellStyle name="?鹎%U龡&amp;H齲_x0001_C铣_x0014__x0007__x0001__x0001_ 2 2 2 2 6 2" xfId="298"/>
    <cellStyle name="常规 5 2 3 4" xfId="299"/>
    <cellStyle name="常规 13 4 2" xfId="300"/>
    <cellStyle name="?鹎%U龡&amp;H齲_x0001_C铣_x0014__x0007__x0001__x0001_ 2 4 7 2" xfId="301"/>
    <cellStyle name="常规 7 2 5" xfId="302"/>
    <cellStyle name="?鹎%U龡&amp;H齲_x0001_C铣_x0014__x0007__x0001__x0001_ 2 2 2 2 7" xfId="303"/>
    <cellStyle name="20% - 强调文字颜色 3 8" xfId="304"/>
    <cellStyle name="?鹎%U龡&amp;H齲_x0001_C铣_x0014__x0007__x0001__x0001_ 3 2 2 6 4" xfId="305"/>
    <cellStyle name="警告文本 2 3" xfId="306"/>
    <cellStyle name="20% - 强调文字颜色 1 4 2 2 2" xfId="307"/>
    <cellStyle name="?鹎%U龡&amp;H齲_x0001_C铣_x0014__x0007__x0001__x0001_ 2 4 2 4 5" xfId="308"/>
    <cellStyle name="常规 12 3_2015财政决算公开" xfId="309"/>
    <cellStyle name="?鹎%U龡&amp;H齲_x0001_C铣_x0014__x0007__x0001__x0001_ 2 2 2 2 7 2" xfId="310"/>
    <cellStyle name="?鹎%U龡&amp;H齲_x0001_C铣_x0014__x0007__x0001__x0001_ 2 3 6_2015财政决算公开" xfId="311"/>
    <cellStyle name="?鹎%U龡&amp;H齲_x0001_C铣_x0014__x0007__x0001__x0001_ 2 2 2 2 8" xfId="312"/>
    <cellStyle name="好 4 4" xfId="313"/>
    <cellStyle name="常规 14" xfId="314"/>
    <cellStyle name="?鹎%U龡&amp;H齲_x0001_C铣_x0014__x0007__x0001__x0001_ 2 2 2 6 4 2" xfId="315"/>
    <cellStyle name="20% - 强调文字颜色 3 3 3 3" xfId="316"/>
    <cellStyle name="?鹎%U龡&amp;H齲_x0001_C铣_x0014__x0007__x0001__x0001_ 2 2 2 2_2015财政决算公开" xfId="317"/>
    <cellStyle name="?鹎%U龡&amp;H齲_x0001_C铣_x0014__x0007__x0001__x0001_ 2 2 2 3" xfId="318"/>
    <cellStyle name="?鹎%U龡&amp;H齲_x0001_C铣_x0014__x0007__x0001__x0001_ 2 2 2 3 2" xfId="319"/>
    <cellStyle name="链接单元格 2 2 2 2" xfId="320"/>
    <cellStyle name="货币 2 2 3 2 2" xfId="321"/>
    <cellStyle name="常规 2 5 4" xfId="322"/>
    <cellStyle name="?鹎%U龡&amp;H齲_x0001_C铣_x0014__x0007__x0001__x0001_ 3 2 3 2_2015财政决算公开" xfId="323"/>
    <cellStyle name="?鹎%U龡&amp;H齲_x0001_C铣_x0014__x0007__x0001__x0001_ 2 2 2 3 3" xfId="324"/>
    <cellStyle name="?鹎%U龡&amp;H齲_x0001_C铣_x0014__x0007__x0001__x0001_ 3 2 3 2 4" xfId="325"/>
    <cellStyle name="?鹎%U龡&amp;H齲_x0001_C铣_x0014__x0007__x0001__x0001_ 2 2 2 3 3 2" xfId="326"/>
    <cellStyle name="常规 7 3 2" xfId="327"/>
    <cellStyle name="?鹎%U龡&amp;H齲_x0001_C铣_x0014__x0007__x0001__x0001_ 2 2 2 3 4" xfId="328"/>
    <cellStyle name="?鹎%U龡&amp;H齲_x0001_C铣_x0014__x0007__x0001__x0001_ 2 2 3_2015财政决算公开" xfId="329"/>
    <cellStyle name="?鹎%U龡&amp;H齲_x0001_C铣_x0014__x0007__x0001__x0001_ 3 2 3 3 4" xfId="330"/>
    <cellStyle name="常规 7 3 2 2" xfId="331"/>
    <cellStyle name="?鹎%U龡&amp;H齲_x0001_C铣_x0014__x0007__x0001__x0001_ 2 2 2 3 4 2" xfId="332"/>
    <cellStyle name="标题 4 2" xfId="333"/>
    <cellStyle name="?鹎%U龡&amp;H齲_x0001_C铣_x0014__x0007__x0001__x0001_ 2 3 2 3 2 2" xfId="334"/>
    <cellStyle name="常规 7 3 3" xfId="335"/>
    <cellStyle name="?鹎%U龡&amp;H齲_x0001_C铣_x0014__x0007__x0001__x0001_ 2 2 2 3 5" xfId="336"/>
    <cellStyle name="?鹎%U龡&amp;H齲_x0001_C铣_x0014__x0007__x0001__x0001_ 2 3 10" xfId="337"/>
    <cellStyle name="?鹎%U龡&amp;H齲_x0001_C铣_x0014__x0007__x0001__x0001_ 2 2 2 4" xfId="338"/>
    <cellStyle name="?鹎%U龡&amp;H齲_x0001_C铣_x0014__x0007__x0001__x0001_ 2 2 3 3_2015财政决算公开" xfId="339"/>
    <cellStyle name="常规 2 6 3" xfId="340"/>
    <cellStyle name="60% - 强调文字颜色 6 2_2015财政决算公开" xfId="341"/>
    <cellStyle name="?鹎%U龡&amp;H齲_x0001_C铣_x0014__x0007__x0001__x0001_ 2 2 2 4 2" xfId="342"/>
    <cellStyle name="60% - 强调文字颜色 5 3 2 2" xfId="343"/>
    <cellStyle name="?鹎%U龡&amp;H齲_x0001_C铣_x0014__x0007__x0001__x0001_ 2 2 2 8" xfId="344"/>
    <cellStyle name="?鹎%U龡&amp;H齲_x0001_C铣_x0014__x0007__x0001__x0001_ 2 2 2 4 2 2" xfId="345"/>
    <cellStyle name="?鹎%U龡&amp;H齲_x0001_C铣_x0014__x0007__x0001__x0001_ 2 2 2 4 3" xfId="346"/>
    <cellStyle name="40% - 强调文字颜色 5 3 2 3 2" xfId="347"/>
    <cellStyle name="?鹎%U龡&amp;H齲_x0001_C铣_x0014__x0007__x0001__x0001_ 3 4 4 4" xfId="348"/>
    <cellStyle name="?鹎%U龡&amp;H齲_x0001_C铣_x0014__x0007__x0001__x0001_ 3 2 2 2 2 4" xfId="349"/>
    <cellStyle name="?鹎%U龡&amp;H齲_x0001_C铣_x0014__x0007__x0001__x0001_ 2 2 3 8" xfId="350"/>
    <cellStyle name="检查单元格 3 2 2 2" xfId="351"/>
    <cellStyle name="60% - 强调文字颜色 5 3 3 2" xfId="352"/>
    <cellStyle name="?鹎%U龡&amp;H齲_x0001_C铣_x0014__x0007__x0001__x0001_ 2 2 2 4 3 2" xfId="353"/>
    <cellStyle name="常规 7 4 2" xfId="354"/>
    <cellStyle name="常规 4 2 3 2 2" xfId="355"/>
    <cellStyle name="?鹎%U龡&amp;H齲_x0001_C铣_x0014__x0007__x0001__x0001_ 2 2 2 4 4" xfId="356"/>
    <cellStyle name="?鹎%U龡&amp;H齲_x0001_C铣_x0014__x0007__x0001__x0001_ 3 4 5 4" xfId="357"/>
    <cellStyle name="?鹎%U龡&amp;H齲_x0001_C铣_x0014__x0007__x0001__x0001_ 3 2 2 2 3 4" xfId="358"/>
    <cellStyle name="?鹎%U龡&amp;H齲_x0001_C铣_x0014__x0007__x0001__x0001_ 2 2 2 4 4 2" xfId="359"/>
    <cellStyle name="标题 5 2" xfId="360"/>
    <cellStyle name="?鹎%U龡&amp;H齲_x0001_C铣_x0014__x0007__x0001__x0001_ 2 3 2 3 3 2" xfId="361"/>
    <cellStyle name="20% - 强调文字颜色 5 3 3_2015财政决算公开" xfId="362"/>
    <cellStyle name="?鹎%U龡&amp;H齲_x0001_C铣_x0014__x0007__x0001__x0001_ 2 2 7 2 2" xfId="363"/>
    <cellStyle name="解释性文本 2 3 2" xfId="364"/>
    <cellStyle name="检查单元格 3 2 4" xfId="365"/>
    <cellStyle name="60% - 强调文字颜色 5 3 5" xfId="366"/>
    <cellStyle name="常规 7 4 3" xfId="367"/>
    <cellStyle name="20% - 强调文字颜色 1 2 2 2 2" xfId="368"/>
    <cellStyle name="?鹎%U龡&amp;H齲_x0001_C铣_x0014__x0007__x0001__x0001_ 2 2 2 4 5" xfId="369"/>
    <cellStyle name="?鹎%U龡&amp;H齲_x0001_C铣_x0014__x0007__x0001__x0001_ 2 2 2 4_2015财政决算公开" xfId="370"/>
    <cellStyle name="?鹎%U龡&amp;H齲_x0001_C铣_x0014__x0007__x0001__x0001_ 2 3 3 2 2" xfId="371"/>
    <cellStyle name="40% - 强调文字颜色 1 2 3 3 2" xfId="372"/>
    <cellStyle name="?鹎%U龡&amp;H齲_x0001_C铣_x0014__x0007__x0001__x0001_ 2 2 2 5" xfId="373"/>
    <cellStyle name="60% - 强调文字颜色 5 4 2 2" xfId="374"/>
    <cellStyle name="?鹎%U龡&amp;H齲_x0001_C铣_x0014__x0007__x0001__x0001_ 3 3 2 4 3" xfId="375"/>
    <cellStyle name="?鹎%U龡&amp;H齲_x0001_C铣_x0014__x0007__x0001__x0001_ 2 3 2 8" xfId="376"/>
    <cellStyle name="解释性文本 7" xfId="377"/>
    <cellStyle name="差 4" xfId="378"/>
    <cellStyle name="?鹎%U龡&amp;H齲_x0001_C铣_x0014__x0007__x0001__x0001_ 2 2 2 5 2 2" xfId="379"/>
    <cellStyle name="?鹎%U龡&amp;H齲_x0001_C铣_x0014__x0007__x0001__x0001_ 2 2 2 5 3" xfId="380"/>
    <cellStyle name="?鹎%U龡&amp;H齲_x0001_C铣_x0014__x0007__x0001__x0001_ 2 2 2 5 3 2" xfId="381"/>
    <cellStyle name="常规 4 2 3 3 2" xfId="382"/>
    <cellStyle name="?鹎%U龡&amp;H齲_x0001_C铣_x0014__x0007__x0001__x0001_ 2 2 2 5 4" xfId="383"/>
    <cellStyle name="60% - 强调文字颜色 5 2 3 5" xfId="384"/>
    <cellStyle name="?鹎%U龡&amp;H齲_x0001_C铣_x0014__x0007__x0001__x0001_ 2 2 2 5_2015财政决算公开" xfId="385"/>
    <cellStyle name="?鹎%U龡&amp;H齲_x0001_C铣_x0014__x0007__x0001__x0001_ 2 2 2 6" xfId="386"/>
    <cellStyle name="?鹎%U龡&amp;H齲_x0001_C铣_x0014__x0007__x0001__x0001_ 2 2 2 6 2" xfId="387"/>
    <cellStyle name="60% - 强调文字颜色 5 5 2 2" xfId="388"/>
    <cellStyle name="强调文字颜色 4 2 3 2 3" xfId="389"/>
    <cellStyle name="?鹎%U龡&amp;H齲_x0001_C铣_x0014__x0007__x0001__x0001_ 5 3" xfId="390"/>
    <cellStyle name="?鹎%U龡&amp;H齲_x0001_C铣_x0014__x0007__x0001__x0001_ 2 4 2 8" xfId="391"/>
    <cellStyle name="好 2 4" xfId="392"/>
    <cellStyle name="40% - 强调文字颜色 5 3" xfId="393"/>
    <cellStyle name="?鹎%U龡&amp;H齲_x0001_C铣_x0014__x0007__x0001__x0001_ 2 2 2 6 2 2" xfId="394"/>
    <cellStyle name="?鹎%U龡&amp;H齲_x0001_C铣_x0014__x0007__x0001__x0001_ 2 2 2 6 3" xfId="395"/>
    <cellStyle name="好 3 4" xfId="396"/>
    <cellStyle name="40% - 强调文字颜色 6 3" xfId="397"/>
    <cellStyle name="?鹎%U龡&amp;H齲_x0001_C铣_x0014__x0007__x0001__x0001_ 2 2 2 6 3 2" xfId="398"/>
    <cellStyle name="常规 4 2 3 4 2" xfId="399"/>
    <cellStyle name="?鹎%U龡&amp;H齲_x0001_C铣_x0014__x0007__x0001__x0001_ 2 2 2 6 4" xfId="400"/>
    <cellStyle name="40% - 强调文字颜色 6 2 4 2 2" xfId="401"/>
    <cellStyle name="?鹎%U龡&amp;H齲_x0001_C铣_x0014__x0007__x0001__x0001_ 2 2 7 4 2" xfId="402"/>
    <cellStyle name="?鹎%U龡&amp;H齲_x0001_C铣_x0014__x0007__x0001__x0001_ 2 2 2 6 5" xfId="403"/>
    <cellStyle name="?鹎%U龡&amp;H齲_x0001_C铣_x0014__x0007__x0001__x0001_ 2 2 2 6_2015财政决算公开" xfId="404"/>
    <cellStyle name="?鹎%U龡&amp;H齲_x0001_C铣_x0014__x0007__x0001__x0001_ 3 2 5 2 2" xfId="405"/>
    <cellStyle name="?鹎%U龡&amp;H齲_x0001_C铣_x0014__x0007__x0001__x0001_ 3 2 2 3 2 2" xfId="406"/>
    <cellStyle name="?鹎%U龡&amp;H齲_x0001_C铣_x0014__x0007__x0001__x0001_ 2 2 2 7" xfId="407"/>
    <cellStyle name="?鹎%U龡&amp;H齲_x0001_C铣_x0014__x0007__x0001__x0001_ 2 2 2 7 2" xfId="408"/>
    <cellStyle name="60% - 强调文字颜色 5 3 2 2 2" xfId="409"/>
    <cellStyle name="?鹎%U龡&amp;H齲_x0001_C铣_x0014__x0007__x0001__x0001_ 2 2 2 8 2" xfId="410"/>
    <cellStyle name="60% - 强调文字颜色 5 3 2 3" xfId="411"/>
    <cellStyle name="?鹎%U龡&amp;H齲_x0001_C铣_x0014__x0007__x0001__x0001_ 2 2 2 9" xfId="412"/>
    <cellStyle name="60% - 强调文字颜色 5 3 2 3 2" xfId="413"/>
    <cellStyle name="?鹎%U龡&amp;H齲_x0001_C铣_x0014__x0007__x0001__x0001_ 2 2 2 9 2" xfId="414"/>
    <cellStyle name="20% - 强调文字颜色 1 3 2 2 2" xfId="415"/>
    <cellStyle name="?鹎%U龡&amp;H齲_x0001_C铣_x0014__x0007__x0001__x0001_ 2 3 2 4 5" xfId="416"/>
    <cellStyle name="?鹎%U龡&amp;H齲_x0001_C铣_x0014__x0007__x0001__x0001_ 2 2 4" xfId="417"/>
    <cellStyle name="?鹎%U龡&amp;H齲_x0001_C铣_x0014__x0007__x0001__x0001_ 2 2 2_2015财政决算公开" xfId="418"/>
    <cellStyle name="?鹎%U龡&amp;H齲_x0001_C铣_x0014__x0007__x0001__x0001_ 2 3 2 4 4 2" xfId="419"/>
    <cellStyle name="?鹎%U龡&amp;H齲_x0001_C铣_x0014__x0007__x0001__x0001_ 2 2 3 2" xfId="420"/>
    <cellStyle name="货币 2 7 2 2" xfId="421"/>
    <cellStyle name="?鹎%U龡&amp;H齲_x0001_C铣_x0014__x0007__x0001__x0001_ 2 2 3 2 3 2" xfId="422"/>
    <cellStyle name="货币 2 7 3" xfId="423"/>
    <cellStyle name="常规 8 2 2" xfId="424"/>
    <cellStyle name="?鹎%U龡&amp;H齲_x0001_C铣_x0014__x0007__x0001__x0001_ 2 2 3 2 4" xfId="425"/>
    <cellStyle name="货币 2 7 3 2" xfId="426"/>
    <cellStyle name="常规 8 2 2 2" xfId="427"/>
    <cellStyle name="?鹎%U龡&amp;H齲_x0001_C铣_x0014__x0007__x0001__x0001_ 2 2 3 2 4 2" xfId="428"/>
    <cellStyle name="货币 2 7 4" xfId="429"/>
    <cellStyle name="常规 8 2 3" xfId="430"/>
    <cellStyle name="?鹎%U龡&amp;H齲_x0001_C铣_x0014__x0007__x0001__x0001_ 2 2 3 2 5" xfId="431"/>
    <cellStyle name="?鹎%U龡&amp;H齲_x0001_C铣_x0014__x0007__x0001__x0001_ 2 3 2" xfId="432"/>
    <cellStyle name="?鹎%U龡&amp;H齲_x0001_C铣_x0014__x0007__x0001__x0001_ 2 2 9 2" xfId="433"/>
    <cellStyle name="解释性文本 4 3" xfId="434"/>
    <cellStyle name="20% - 强调文字颜色 1 2 4 2" xfId="435"/>
    <cellStyle name="?鹎%U龡&amp;H齲_x0001_C铣_x0014__x0007__x0001__x0001_ 2 2 3 2_2015财政决算公开" xfId="436"/>
    <cellStyle name="?鹎%U龡&amp;H齲_x0001_C铣_x0014__x0007__x0001__x0001_ 2 2 3 3" xfId="437"/>
    <cellStyle name="?鹎%U龡&amp;H齲_x0001_C铣_x0014__x0007__x0001__x0001_ 2 2 3 3 2" xfId="438"/>
    <cellStyle name="?鹎%U龡&amp;H齲_x0001_C铣_x0014__x0007__x0001__x0001_ 2 4" xfId="439"/>
    <cellStyle name="?鹎%U龡&amp;H齲_x0001_C铣_x0014__x0007__x0001__x0001_ 2 2 3 3 2 2" xfId="440"/>
    <cellStyle name="货币 2 8 2" xfId="441"/>
    <cellStyle name="?鹎%U龡&amp;H齲_x0001_C铣_x0014__x0007__x0001__x0001_ 2 2 3 3 3" xfId="442"/>
    <cellStyle name="计算 2 4" xfId="443"/>
    <cellStyle name="?鹎%U龡&amp;H齲_x0001_C铣_x0014__x0007__x0001__x0001_ 2 2 3 3 3 2" xfId="444"/>
    <cellStyle name="60% - 强调文字颜色 2 5 3 2" xfId="445"/>
    <cellStyle name="60% - 强调文字颜色 6 2 4" xfId="446"/>
    <cellStyle name="?鹎%U龡&amp;H齲_x0001_C铣_x0014__x0007__x0001__x0001_ 3 4 5_2015财政决算公开" xfId="447"/>
    <cellStyle name="?鹎%U龡&amp;H齲_x0001_C铣_x0014__x0007__x0001__x0001_ 3 2 2 2 3_2015财政决算公开" xfId="448"/>
    <cellStyle name="常规 8 3 2" xfId="449"/>
    <cellStyle name="60% - 强调文字颜色 1 3 2 2 2 2" xfId="450"/>
    <cellStyle name="?鹎%U龡&amp;H齲_x0001_C铣_x0014__x0007__x0001__x0001_ 2 2 3 3 4" xfId="451"/>
    <cellStyle name="?鹎%U龡&amp;H齲_x0001_C铣_x0014__x0007__x0001__x0001_ 2 2 3 4" xfId="452"/>
    <cellStyle name="60% - 强调文字颜色 6 3 2 2" xfId="453"/>
    <cellStyle name="?鹎%U龡&amp;H齲_x0001_C铣_x0014__x0007__x0001__x0001_ 3 2 2 8" xfId="454"/>
    <cellStyle name="百分比 2 2 2 4" xfId="455"/>
    <cellStyle name="?鹎%U龡&amp;H齲_x0001_C铣_x0014__x0007__x0001__x0001_ 2 2 3 4 2 2" xfId="456"/>
    <cellStyle name="货币 2 9 2" xfId="457"/>
    <cellStyle name="?鹎%U龡&amp;H齲_x0001_C铣_x0014__x0007__x0001__x0001_ 2 2 3 4 3" xfId="458"/>
    <cellStyle name="?鹎%U龡&amp;H齲_x0001_C铣_x0014__x0007__x0001__x0001_ 3 2 3 8" xfId="459"/>
    <cellStyle name="检查单元格 4 2 2 2" xfId="460"/>
    <cellStyle name="60% - 强调文字颜色 6 3 3 2" xfId="461"/>
    <cellStyle name="?鹎%U龡&amp;H齲_x0001_C铣_x0014__x0007__x0001__x0001_ 2 2 3 4 3 2" xfId="462"/>
    <cellStyle name="常规 8 4 2" xfId="463"/>
    <cellStyle name="常规 4 2 4 2 2" xfId="464"/>
    <cellStyle name="?鹎%U龡&amp;H齲_x0001_C铣_x0014__x0007__x0001__x0001_ 2 2 3 4 4" xfId="465"/>
    <cellStyle name="?鹎%U龡&amp;H齲_x0001_C铣_x0014__x0007__x0001__x0001_ 3 2 2 2 8" xfId="466"/>
    <cellStyle name="?鹎%U龡&amp;H齲_x0001_C铣_x0014__x0007__x0001__x0001_ 2 2 3 4 4 2" xfId="467"/>
    <cellStyle name="?鹎%U龡&amp;H齲_x0001_C铣_x0014__x0007__x0001__x0001_ 2 2 3 5" xfId="468"/>
    <cellStyle name="40% - 强调文字颜色 5 2 3_2015财政决算公开" xfId="469"/>
    <cellStyle name="?鹎%U龡&amp;H齲_x0001_C铣_x0014__x0007__x0001__x0001_ 2 2 3 5 2" xfId="470"/>
    <cellStyle name="差 5 2 3" xfId="471"/>
    <cellStyle name="?鹎%U龡&amp;H齲_x0001_C铣_x0014__x0007__x0001__x0001_ 3 2 4 2 2" xfId="472"/>
    <cellStyle name="差 3 2 3 2" xfId="473"/>
    <cellStyle name="?鹎%U龡&amp;H齲_x0001_C铣_x0014__x0007__x0001__x0001_ 3 4 4 2" xfId="474"/>
    <cellStyle name="?鹎%U龡&amp;H齲_x0001_C铣_x0014__x0007__x0001__x0001_ 3 2 2 2 2 2" xfId="475"/>
    <cellStyle name="?鹎%U龡&amp;H齲_x0001_C铣_x0014__x0007__x0001__x0001_ 2 2 3 6" xfId="476"/>
    <cellStyle name="?鹎%U龡&amp;H齲_x0001_C铣_x0014__x0007__x0001__x0001_ 3 4 4 3" xfId="477"/>
    <cellStyle name="?鹎%U龡&amp;H齲_x0001_C铣_x0014__x0007__x0001__x0001_ 3 2 2 2 2 3" xfId="478"/>
    <cellStyle name="?鹎%U龡&amp;H齲_x0001_C铣_x0014__x0007__x0001__x0001_ 2 2 3 7" xfId="479"/>
    <cellStyle name="?鹎%U龡&amp;H齲_x0001_C铣_x0014__x0007__x0001__x0001_ 3 4 4 3 2" xfId="480"/>
    <cellStyle name="?鹎%U龡&amp;H齲_x0001_C铣_x0014__x0007__x0001__x0001_ 3 2 2 2 2 3 2" xfId="481"/>
    <cellStyle name="?鹎%U龡&amp;H齲_x0001_C铣_x0014__x0007__x0001__x0001_ 2 2 3 7 2" xfId="482"/>
    <cellStyle name="?鹎%U龡&amp;H齲_x0001_C铣_x0014__x0007__x0001__x0001_ 2 2 4 2" xfId="483"/>
    <cellStyle name="20% - 强调文字颜色 3 2 4 2 2" xfId="484"/>
    <cellStyle name="?鹎%U龡&amp;H齲_x0001_C铣_x0014__x0007__x0001__x0001_ 2 2 4 3" xfId="485"/>
    <cellStyle name="?鹎%U龡&amp;H齲_x0001_C铣_x0014__x0007__x0001__x0001_ 2 2 4 3 2" xfId="486"/>
    <cellStyle name="?鹎%U龡&amp;H齲_x0001_C铣_x0014__x0007__x0001__x0001_ 2 4 2 2_2015财政决算公开" xfId="487"/>
    <cellStyle name="?鹎%U龡&amp;H齲_x0001_C铣_x0014__x0007__x0001__x0001_ 2 2 4 4" xfId="488"/>
    <cellStyle name="?鹎%U龡&amp;H齲_x0001_C铣_x0014__x0007__x0001__x0001_ 2 2 4 4 2" xfId="489"/>
    <cellStyle name="20% - 强调文字颜色 5 2 2 2 2 2" xfId="490"/>
    <cellStyle name="?鹎%U龡&amp;H齲_x0001_C铣_x0014__x0007__x0001__x0001_ 2 2 4 5" xfId="491"/>
    <cellStyle name="?鹎%U龡&amp;H齲_x0001_C铣_x0014__x0007__x0001__x0001_ 3 4 6 5" xfId="492"/>
    <cellStyle name="?鹎%U龡&amp;H齲_x0001_C铣_x0014__x0007__x0001__x0001_ 3 2 2 2 4 5" xfId="493"/>
    <cellStyle name="20% - 强调文字颜色 4 6 2" xfId="494"/>
    <cellStyle name="?鹎%U龡&amp;H齲_x0001_C铣_x0014__x0007__x0001__x0001_ 2 2 4_2015财政决算公开" xfId="495"/>
    <cellStyle name="常规 11 2" xfId="496"/>
    <cellStyle name="?鹎%U龡&amp;H齲_x0001_C铣_x0014__x0007__x0001__x0001_ 2 2 5" xfId="497"/>
    <cellStyle name="烹拳 [0]_laroux" xfId="498"/>
    <cellStyle name="常规 11 2 2" xfId="499"/>
    <cellStyle name="?鹎%U龡&amp;H齲_x0001_C铣_x0014__x0007__x0001__x0001_ 2 2 5 2" xfId="500"/>
    <cellStyle name="常规 11 2 2 2" xfId="501"/>
    <cellStyle name="60% - 强调文字颜色 2 2 4 3" xfId="502"/>
    <cellStyle name="60% - 强调文字颜色 3 3 5" xfId="503"/>
    <cellStyle name="?鹎%U龡&amp;H齲_x0001_C铣_x0014__x0007__x0001__x0001_ 2 2 5 2 2" xfId="504"/>
    <cellStyle name="常规 11 2 3" xfId="505"/>
    <cellStyle name="?鹎%U龡&amp;H齲_x0001_C铣_x0014__x0007__x0001__x0001_ 2 2 5 3" xfId="506"/>
    <cellStyle name="常规 11 2 3 2" xfId="507"/>
    <cellStyle name="?鹎%U龡&amp;H齲_x0001_C铣_x0014__x0007__x0001__x0001_ 2 2 5 3 2" xfId="508"/>
    <cellStyle name="强调文字颜色 1 3 3 2 2" xfId="509"/>
    <cellStyle name="常规 11 2 4" xfId="510"/>
    <cellStyle name="?鹎%U龡&amp;H齲_x0001_C铣_x0014__x0007__x0001__x0001_ 2 2 5 4" xfId="511"/>
    <cellStyle name="?鹎%U龡&amp;H齲_x0001_C铣_x0014__x0007__x0001__x0001_ 2 2 5 4 2" xfId="512"/>
    <cellStyle name="60% - 强调文字颜色 2 3 2 2 3" xfId="513"/>
    <cellStyle name="40% - 强调文字颜色 5 6 3" xfId="514"/>
    <cellStyle name="?鹎%U龡&amp;H齲_x0001_C铣_x0014__x0007__x0001__x0001_ 2 4 4 2 2" xfId="515"/>
    <cellStyle name="常规 11 2 5" xfId="516"/>
    <cellStyle name="?鹎%U龡&amp;H齲_x0001_C铣_x0014__x0007__x0001__x0001_ 2 2 5 5" xfId="517"/>
    <cellStyle name="常规 13 2 4" xfId="518"/>
    <cellStyle name="?鹎%U龡&amp;H齲_x0001_C铣_x0014__x0007__x0001__x0001_ 2 4 5 4" xfId="519"/>
    <cellStyle name="?鹎%U龡&amp;H齲_x0001_C铣_x0014__x0007__x0001__x0001_ 2 2 5_2015财政决算公开" xfId="520"/>
    <cellStyle name="常规 11 3" xfId="521"/>
    <cellStyle name="?鹎%U龡&amp;H齲_x0001_C铣_x0014__x0007__x0001__x0001_ 3 4 9 2" xfId="522"/>
    <cellStyle name="?鹎%U龡&amp;H齲_x0001_C铣_x0014__x0007__x0001__x0001_ 2 2 6" xfId="523"/>
    <cellStyle name="?鹎%U龡&amp;H齲_x0001_C铣_x0014__x0007__x0001__x0001_ 3 2 2 2 7 2" xfId="524"/>
    <cellStyle name="?鹎%U龡&amp;H齲_x0001_C铣_x0014__x0007__x0001__x0001_ 2 3 2 2 3" xfId="525"/>
    <cellStyle name="常规 11 3 2" xfId="526"/>
    <cellStyle name="?鹎%U龡&amp;H齲_x0001_C铣_x0014__x0007__x0001__x0001_ 2 2 6 2" xfId="527"/>
    <cellStyle name="40% - 强调文字颜色 2 3 2 2 3" xfId="528"/>
    <cellStyle name="?鹎%U龡&amp;H齲_x0001_C铣_x0014__x0007__x0001__x0001_ 2 3 2 2 3 2" xfId="529"/>
    <cellStyle name="检查单元格 2 2 4" xfId="530"/>
    <cellStyle name="常规 11 3 2 2" xfId="531"/>
    <cellStyle name="常规 18" xfId="532"/>
    <cellStyle name="常规 23" xfId="533"/>
    <cellStyle name="60% - 强调文字颜色 4 3 5" xfId="534"/>
    <cellStyle name="?鹎%U龡&amp;H齲_x0001_C铣_x0014__x0007__x0001__x0001_ 2 2 6 2 2" xfId="535"/>
    <cellStyle name="?鹎%U龡&amp;H齲_x0001_C铣_x0014__x0007__x0001__x0001_ 2 3 2 2 4" xfId="536"/>
    <cellStyle name="常规 11 3 3" xfId="537"/>
    <cellStyle name="?鹎%U龡&amp;H齲_x0001_C铣_x0014__x0007__x0001__x0001_ 2 2 6 3" xfId="538"/>
    <cellStyle name="?鹎%U龡&amp;H齲_x0001_C铣_x0014__x0007__x0001__x0001_ 2 3 2 2 4 2" xfId="539"/>
    <cellStyle name="检查单元格 2 3 4" xfId="540"/>
    <cellStyle name="常规 68" xfId="541"/>
    <cellStyle name="常规 73" xfId="542"/>
    <cellStyle name="?鹎%U龡&amp;H齲_x0001_C铣_x0014__x0007__x0001__x0001_ 2 2 6 3 2" xfId="543"/>
    <cellStyle name="?鹎%U龡&amp;H齲_x0001_C铣_x0014__x0007__x0001__x0001_ 2 3 2 2 5" xfId="544"/>
    <cellStyle name="常规 11 3 4" xfId="545"/>
    <cellStyle name="?鹎%U龡&amp;H齲_x0001_C铣_x0014__x0007__x0001__x0001_ 2 2 6 4" xfId="546"/>
    <cellStyle name="表标题 2 2 2" xfId="547"/>
    <cellStyle name="?鹎%U龡&amp;H齲_x0001_C铣_x0014__x0007__x0001__x0001_ 2 2 6_2015财政决算公开" xfId="548"/>
    <cellStyle name="链接单元格 3 2 2" xfId="549"/>
    <cellStyle name="货币 2 3 3 2" xfId="550"/>
    <cellStyle name="常规 11 4" xfId="551"/>
    <cellStyle name="?鹎%U龡&amp;H齲_x0001_C铣_x0014__x0007__x0001__x0001_ 2 2 7" xfId="552"/>
    <cellStyle name="标题 5" xfId="553"/>
    <cellStyle name="?鹎%U龡&amp;H齲_x0001_C铣_x0014__x0007__x0001__x0001_ 2 3 2 3 3" xfId="554"/>
    <cellStyle name="链接单元格 3 2 2 2" xfId="555"/>
    <cellStyle name="?鹎%U龡&amp;H齲_x0001_C铣_x0014__x0007__x0001__x0001_ 2 2 7 2" xfId="556"/>
    <cellStyle name="解释性文本 2 3" xfId="557"/>
    <cellStyle name="货币 2 3 3 2 2" xfId="558"/>
    <cellStyle name="常规 11 4 2" xfId="559"/>
    <cellStyle name="标题 6" xfId="560"/>
    <cellStyle name="?鹎%U龡&amp;H齲_x0001_C铣_x0014__x0007__x0001__x0001_ 2 3 2 3 4" xfId="561"/>
    <cellStyle name="?鹎%U龡&amp;H齲_x0001_C铣_x0014__x0007__x0001__x0001_ 2 2 7 3" xfId="562"/>
    <cellStyle name="解释性文本 2 4" xfId="563"/>
    <cellStyle name="?鹎%U龡&amp;H齲_x0001_C铣_x0014__x0007__x0001__x0001_ 2 2 7 3 2" xfId="564"/>
    <cellStyle name="常规 2 2 2 2_2015财政决算公开" xfId="565"/>
    <cellStyle name="?鹎%U龡&amp;H齲_x0001_C铣_x0014__x0007__x0001__x0001_ 2 4 10" xfId="566"/>
    <cellStyle name="?鹎%U龡&amp;H齲_x0001_C铣_x0014__x0007__x0001__x0001_ 2 2 7 4" xfId="567"/>
    <cellStyle name="表标题 2 3 2" xfId="568"/>
    <cellStyle name="常规 2 3 2 3 5" xfId="569"/>
    <cellStyle name="注释 2 4 3" xfId="570"/>
    <cellStyle name="20% - 强调文字颜色 3 5_2015财政决算公开" xfId="571"/>
    <cellStyle name="?鹎%U龡&amp;H齲_x0001_C铣_x0014__x0007__x0001__x0001_ 2 4 4 4 2" xfId="572"/>
    <cellStyle name="?鹎%U龡&amp;H齲_x0001_C铣_x0014__x0007__x0001__x0001_ 2 2 7 5" xfId="573"/>
    <cellStyle name="解释性文本 3 2 2 2" xfId="574"/>
    <cellStyle name="60% - 强调文字颜色 6 2 5 2" xfId="575"/>
    <cellStyle name="?鹎%U龡&amp;H齲_x0001_C铣_x0014__x0007__x0001__x0001_ 2 2 7_2015财政决算公开" xfId="576"/>
    <cellStyle name="60% - 强调文字颜色 2 7 2" xfId="577"/>
    <cellStyle name="?鹎%U龡&amp;H齲_x0001_C铣_x0014__x0007__x0001__x0001_ 2 3" xfId="578"/>
    <cellStyle name="货币 2 3 3 4" xfId="579"/>
    <cellStyle name="常规 11 6" xfId="580"/>
    <cellStyle name="?鹎%U龡&amp;H齲_x0001_C铣_x0014__x0007__x0001__x0001_ 4 10" xfId="581"/>
    <cellStyle name="?鹎%U龡&amp;H齲_x0001_C铣_x0014__x0007__x0001__x0001_ 2 2 9" xfId="582"/>
    <cellStyle name="40% - 强调文字颜色 2 2_2015财政决算公开" xfId="583"/>
    <cellStyle name="?鹎%U龡&amp;H齲_x0001_C铣_x0014__x0007__x0001__x0001_ 3 2 3 3 3" xfId="584"/>
    <cellStyle name="货币 3 2 8" xfId="585"/>
    <cellStyle name="常规 28 3" xfId="586"/>
    <cellStyle name="常规 33 3" xfId="587"/>
    <cellStyle name="?鹎%U龡&amp;H齲_x0001_C铣_x0014__x0007__x0001__x0001_ 2 2_2015财政决算公开" xfId="588"/>
    <cellStyle name="?鹎%U龡&amp;H齲_x0001_C铣_x0014__x0007__x0001__x0001_ 2 3 2 2" xfId="589"/>
    <cellStyle name="40% - 强调文字颜色 4 5 2_2015财政决算公开" xfId="590"/>
    <cellStyle name="?鹎%U龡&amp;H齲_x0001_C铣_x0014__x0007__x0001__x0001_ 2 3 2 2 2" xfId="591"/>
    <cellStyle name="?鹎%U龡&amp;H齲_x0001_C铣_x0014__x0007__x0001__x0001_ 2 3 2 2 2 2" xfId="592"/>
    <cellStyle name="?鹎%U龡&amp;H齲_x0001_C铣_x0014__x0007__x0001__x0001_ 3 2 5 3 2" xfId="593"/>
    <cellStyle name="?鹎%U龡&amp;H齲_x0001_C铣_x0014__x0007__x0001__x0001_ 3 2 2 3 3 2" xfId="594"/>
    <cellStyle name="?鹎%U龡&amp;H齲_x0001_C铣_x0014__x0007__x0001__x0001_ 2 3 2 2_2015财政决算公开" xfId="595"/>
    <cellStyle name="?鹎%U龡&amp;H齲_x0001_C铣_x0014__x0007__x0001__x0001_ 2 3 2 3" xfId="596"/>
    <cellStyle name="?鹎%U龡&amp;H齲_x0001_C铣_x0014__x0007__x0001__x0001_ 2 3 2 3_2015财政决算公开" xfId="597"/>
    <cellStyle name="40% - 强调文字颜色 3 7 2" xfId="598"/>
    <cellStyle name="20% - 强调文字颜色 5 2 3 2 2" xfId="599"/>
    <cellStyle name="?鹎%U龡&amp;H齲_x0001_C铣_x0014__x0007__x0001__x0001_ 2 3 2 4" xfId="600"/>
    <cellStyle name="?鹎%U龡&amp;H齲_x0001_C铣_x0014__x0007__x0001__x0001_ 2 3 2 4 2" xfId="601"/>
    <cellStyle name="常规 8 3 3" xfId="602"/>
    <cellStyle name="?鹎%U龡&amp;H齲_x0001_C铣_x0014__x0007__x0001__x0001_ 2 3 4_2015财政决算公开" xfId="603"/>
    <cellStyle name="?鹎%U龡&amp;H齲_x0001_C铣_x0014__x0007__x0001__x0001_ 2 3 2 4 2 2" xfId="604"/>
    <cellStyle name="40% - 着色 4" xfId="605"/>
    <cellStyle name="?鹎%U龡&amp;H齲_x0001_C铣_x0014__x0007__x0001__x0001_ 3 4 4 4 2" xfId="606"/>
    <cellStyle name="?鹎%U龡&amp;H齲_x0001_C铣_x0014__x0007__x0001__x0001_ 3 2 2 2 2 4 2" xfId="607"/>
    <cellStyle name="?鹎%U龡&amp;H齲_x0001_C铣_x0014__x0007__x0001__x0001_ 2 3 2 4_2015财政决算公开" xfId="608"/>
    <cellStyle name="?鹎%U龡&amp;H齲_x0001_C铣_x0014__x0007__x0001__x0001_ 2 3 2 5" xfId="609"/>
    <cellStyle name="?鹎%U龡&amp;H齲_x0001_C铣_x0014__x0007__x0001__x0001_ 2 3 2 5 2" xfId="610"/>
    <cellStyle name="?鹎%U龡&amp;H齲_x0001_C铣_x0014__x0007__x0001__x0001_ 2 3 2 6" xfId="611"/>
    <cellStyle name="?鹎%U龡&amp;H齲_x0001_C铣_x0014__x0007__x0001__x0001_ 2 3 2 6 2" xfId="612"/>
    <cellStyle name="货币 4 9" xfId="613"/>
    <cellStyle name="?鹎%U龡&amp;H齲_x0001_C铣_x0014__x0007__x0001__x0001_ 3 2 2 5_2015财政决算公开" xfId="614"/>
    <cellStyle name="?鹎%U龡&amp;H齲_x0001_C铣_x0014__x0007__x0001__x0001_ 3 3 2 4 2" xfId="615"/>
    <cellStyle name="?鹎%U龡&amp;H齲_x0001_C铣_x0014__x0007__x0001__x0001_ 2 3 2 7" xfId="616"/>
    <cellStyle name="?鹎%U龡&amp;H齲_x0001_C铣_x0014__x0007__x0001__x0001_ 3 3 2 4 2 2" xfId="617"/>
    <cellStyle name="?鹎%U龡&amp;H齲_x0001_C铣_x0014__x0007__x0001__x0001_ 2 3 2 7 2" xfId="618"/>
    <cellStyle name="?鹎%U龡&amp;H齲_x0001_C铣_x0014__x0007__x0001__x0001_ 2 3 3" xfId="619"/>
    <cellStyle name="?鹎%U龡&amp;H齲_x0001_C铣_x0014__x0007__x0001__x0001_ 2 3 3 2" xfId="620"/>
    <cellStyle name="?鹎%U龡&amp;H齲_x0001_C铣_x0014__x0007__x0001__x0001_ 2 3 3 3" xfId="621"/>
    <cellStyle name="?鹎%U龡&amp;H齲_x0001_C铣_x0014__x0007__x0001__x0001_ 2 3 3 3 2" xfId="622"/>
    <cellStyle name="?鹎%U龡&amp;H齲_x0001_C铣_x0014__x0007__x0001__x0001_ 2 3 3 4 2" xfId="623"/>
    <cellStyle name="标题 1 2 2" xfId="624"/>
    <cellStyle name="?鹎%U龡&amp;H齲_x0001_C铣_x0014__x0007__x0001__x0001_ 2 3 3 5" xfId="625"/>
    <cellStyle name="后继超级链接 3 2" xfId="626"/>
    <cellStyle name="?鹎%U龡&amp;H齲_x0001_C铣_x0014__x0007__x0001__x0001_ 3 2 5" xfId="627"/>
    <cellStyle name="?鹎%U龡&amp;H齲_x0001_C铣_x0014__x0007__x0001__x0001_ 3 2 2 3" xfId="628"/>
    <cellStyle name="?鹎%U龡&amp;H齲_x0001_C铣_x0014__x0007__x0001__x0001_ 2 3 3_2015财政决算公开" xfId="629"/>
    <cellStyle name="40% - 强调文字颜色 6 5_2015财政决算公开" xfId="630"/>
    <cellStyle name="?鹎%U龡&amp;H齲_x0001_C铣_x0014__x0007__x0001__x0001_ 2 3 4" xfId="631"/>
    <cellStyle name="?鹎%U龡&amp;H齲_x0001_C铣_x0014__x0007__x0001__x0001_ 2 3 4 2" xfId="632"/>
    <cellStyle name="?鹎%U龡&amp;H齲_x0001_C铣_x0014__x0007__x0001__x0001_ 2 3_2015财政决算公开" xfId="633"/>
    <cellStyle name="60% - 强调文字颜色 2 2 2 2 3" xfId="634"/>
    <cellStyle name="?鹎%U龡&amp;H齲_x0001_C铣_x0014__x0007__x0001__x0001_ 2 3 4 2 2" xfId="635"/>
    <cellStyle name="40% - 强调文字颜色 4 2 2 2_2015财政决算公开" xfId="636"/>
    <cellStyle name="?鹎%U龡&amp;H齲_x0001_C铣_x0014__x0007__x0001__x0001_ 2 3 4 3" xfId="637"/>
    <cellStyle name="?鹎%U龡&amp;H齲_x0001_C铣_x0014__x0007__x0001__x0001_ 2 3 4 4" xfId="638"/>
    <cellStyle name="常规 2 2 2 3 5" xfId="639"/>
    <cellStyle name="?鹎%U龡&amp;H齲_x0001_C铣_x0014__x0007__x0001__x0001_ 2 3 4 4 2" xfId="640"/>
    <cellStyle name="标题 1 3 2" xfId="641"/>
    <cellStyle name="?鹎%U龡&amp;H齲_x0001_C铣_x0014__x0007__x0001__x0001_ 2 3 4 5" xfId="642"/>
    <cellStyle name="好 4 2 2" xfId="643"/>
    <cellStyle name="常规 12 2" xfId="644"/>
    <cellStyle name="?鹎%U龡&amp;H齲_x0001_C铣_x0014__x0007__x0001__x0001_ 2 3 5" xfId="645"/>
    <cellStyle name="常规 12 2 2 2" xfId="646"/>
    <cellStyle name="60% - 强调文字颜色 2 2 3 2 3" xfId="647"/>
    <cellStyle name="60% - 强调文字颜色 3 2 4 3" xfId="648"/>
    <cellStyle name="?鹎%U龡&amp;H齲_x0001_C铣_x0014__x0007__x0001__x0001_ 2 3 5 2 2" xfId="649"/>
    <cellStyle name="常规 2 2 3 2 5" xfId="650"/>
    <cellStyle name="常规 12 2 3 2" xfId="651"/>
    <cellStyle name="千位分隔 2 2 8" xfId="652"/>
    <cellStyle name="?鹎%U龡&amp;H齲_x0001_C铣_x0014__x0007__x0001__x0001_ 2 3 5 3 2" xfId="653"/>
    <cellStyle name="常规 12 2_2015财政决算公开" xfId="654"/>
    <cellStyle name="20% - 强调文字颜色 5 6 3" xfId="655"/>
    <cellStyle name="60% - 强调文字颜色 1 5 2 2" xfId="656"/>
    <cellStyle name="?鹎%U龡&amp;H齲_x0001_C铣_x0014__x0007__x0001__x0001_ 2 3 5_2015财政决算公开" xfId="657"/>
    <cellStyle name="好 4 2 3" xfId="658"/>
    <cellStyle name="常规 12 3" xfId="659"/>
    <cellStyle name="?鹎%U龡&amp;H齲_x0001_C铣_x0014__x0007__x0001__x0001_ 2 3 6" xfId="660"/>
    <cellStyle name="常规 12 3 2" xfId="661"/>
    <cellStyle name="?鹎%U龡&amp;H齲_x0001_C铣_x0014__x0007__x0001__x0001_ 2 3 6 2" xfId="662"/>
    <cellStyle name="常规 12 3 2 2" xfId="663"/>
    <cellStyle name="?鹎%U龡&amp;H齲_x0001_C铣_x0014__x0007__x0001__x0001_ 2 3 6 2 2" xfId="664"/>
    <cellStyle name="常规 12 3 3" xfId="665"/>
    <cellStyle name="霓付_laroux" xfId="666"/>
    <cellStyle name="?鹎%U龡&amp;H齲_x0001_C铣_x0014__x0007__x0001__x0001_ 2 3 6 3" xfId="667"/>
    <cellStyle name="千位分隔 3 2 8" xfId="668"/>
    <cellStyle name="?鹎%U龡&amp;H齲_x0001_C铣_x0014__x0007__x0001__x0001_ 2 3 6 3 2" xfId="669"/>
    <cellStyle name="?鹎%U龡&amp;H齲_x0001_C铣_x0014__x0007__x0001__x0001_ 2 3 6 4" xfId="670"/>
    <cellStyle name="表标题 3 2 2" xfId="671"/>
    <cellStyle name="40% - 强调文字颜色 1 4 4" xfId="672"/>
    <cellStyle name="常规 13 2_2015财政决算公开" xfId="673"/>
    <cellStyle name="?鹎%U龡&amp;H齲_x0001_C铣_x0014__x0007__x0001__x0001_ 2 4 5_2015财政决算公开" xfId="674"/>
    <cellStyle name="?鹎%U龡&amp;H齲_x0001_C铣_x0014__x0007__x0001__x0001_ 2 3 6 4 2" xfId="675"/>
    <cellStyle name="链接单元格 3 3 2" xfId="676"/>
    <cellStyle name="货币 2 3 4 2" xfId="677"/>
    <cellStyle name="常规 12 4" xfId="678"/>
    <cellStyle name="?鹎%U龡&amp;H齲_x0001_C铣_x0014__x0007__x0001__x0001_ 2 3 7" xfId="679"/>
    <cellStyle name="货币 2 3 4 2 2" xfId="680"/>
    <cellStyle name="常规 12 4 2" xfId="681"/>
    <cellStyle name="?鹎%U龡&amp;H齲_x0001_C铣_x0014__x0007__x0001__x0001_ 2 3 7 2" xfId="682"/>
    <cellStyle name="?鹎%U龡&amp;H齲_x0001_C铣_x0014__x0007__x0001__x0001_ 3 3 3 2 2" xfId="683"/>
    <cellStyle name="?鹎%U龡&amp;H齲_x0001_C铣_x0014__x0007__x0001__x0001_ 3 2" xfId="684"/>
    <cellStyle name="货币 2 3 4 3" xfId="685"/>
    <cellStyle name="常规 12 5" xfId="686"/>
    <cellStyle name="?鹎%U龡&amp;H齲_x0001_C铣_x0014__x0007__x0001__x0001_ 2 3 8" xfId="687"/>
    <cellStyle name="?鹎%U龡&amp;H齲_x0001_C铣_x0014__x0007__x0001__x0001_ 3 2 2" xfId="688"/>
    <cellStyle name="货币 2 3 4 3 2" xfId="689"/>
    <cellStyle name="常规 12 5 2" xfId="690"/>
    <cellStyle name="?鹎%U龡&amp;H齲_x0001_C铣_x0014__x0007__x0001__x0001_ 2 3 8 2" xfId="691"/>
    <cellStyle name="货币 2 3 4 4" xfId="692"/>
    <cellStyle name="常规 12 6" xfId="693"/>
    <cellStyle name="?鹎%U龡&amp;H齲_x0001_C铣_x0014__x0007__x0001__x0001_ 2 3 9" xfId="694"/>
    <cellStyle name="货币 2 3 4 4 2" xfId="695"/>
    <cellStyle name="?鹎%U龡&amp;H齲_x0001_C铣_x0014__x0007__x0001__x0001_ 2 3 9 2" xfId="696"/>
    <cellStyle name="?鹎%U龡&amp;H齲_x0001_C铣_x0014__x0007__x0001__x0001_ 2 4 2" xfId="697"/>
    <cellStyle name="?鹎%U龡&amp;H齲_x0001_C铣_x0014__x0007__x0001__x0001_ 2 5 3 2" xfId="698"/>
    <cellStyle name="好 2" xfId="699"/>
    <cellStyle name="差 2 3 2 2" xfId="700"/>
    <cellStyle name="40% - 强调文字颜色 3 6 3" xfId="701"/>
    <cellStyle name="?鹎%U龡&amp;H齲_x0001_C铣_x0014__x0007__x0001__x0001_ 3 3 2 2_2015财政决算公开" xfId="702"/>
    <cellStyle name="?鹎%U龡&amp;H齲_x0001_C铣_x0014__x0007__x0001__x0001_ 2 4 2 2 2" xfId="703"/>
    <cellStyle name="?鹎%U龡&amp;H齲_x0001_C铣_x0014__x0007__x0001__x0001_ 2 4 2 6" xfId="704"/>
    <cellStyle name="?鹎%U龡&amp;H齲_x0001_C铣_x0014__x0007__x0001__x0001_ 2 4 2 2 2 2" xfId="705"/>
    <cellStyle name="?鹎%U龡&amp;H齲_x0001_C铣_x0014__x0007__x0001__x0001_ 3 2 6 2" xfId="706"/>
    <cellStyle name="20% - 强调文字颜色 1 6" xfId="707"/>
    <cellStyle name="?鹎%U龡&amp;H齲_x0001_C铣_x0014__x0007__x0001__x0001_ 3 6 4" xfId="708"/>
    <cellStyle name="?鹎%U龡&amp;H齲_x0001_C铣_x0014__x0007__x0001__x0001_ 3 2 2 4 2" xfId="709"/>
    <cellStyle name="?鹎%U龡&amp;H齲_x0001_C铣_x0014__x0007__x0001__x0001_ 2 4 2 2 3" xfId="710"/>
    <cellStyle name="?鹎%U龡&amp;H齲_x0001_C铣_x0014__x0007__x0001__x0001_ 3 2 6 2 2" xfId="711"/>
    <cellStyle name="20% - 强调文字颜色 1 6 2" xfId="712"/>
    <cellStyle name="?鹎%U龡&amp;H齲_x0001_C铣_x0014__x0007__x0001__x0001_ 3 2 2 4 2 2" xfId="713"/>
    <cellStyle name="?鹎%U龡&amp;H齲_x0001_C铣_x0014__x0007__x0001__x0001_ 2 4 2 2 3 2" xfId="714"/>
    <cellStyle name="?鹎%U龡&amp;H齲_x0001_C铣_x0014__x0007__x0001__x0001_ 3 2 6 3" xfId="715"/>
    <cellStyle name="60% - 强调文字颜色 4 4 2 2" xfId="716"/>
    <cellStyle name="20% - 强调文字颜色 1 7" xfId="717"/>
    <cellStyle name="?鹎%U龡&amp;H齲_x0001_C铣_x0014__x0007__x0001__x0001_ 3 2 2 4 3" xfId="718"/>
    <cellStyle name="货币 3 2 3 3 2" xfId="719"/>
    <cellStyle name="?鹎%U龡&amp;H齲_x0001_C铣_x0014__x0007__x0001__x0001_ 2 4 2 2 4" xfId="720"/>
    <cellStyle name="?鹎%U龡&amp;H齲_x0001_C铣_x0014__x0007__x0001__x0001_ 3 2 6 3 2" xfId="721"/>
    <cellStyle name="60% - 强调文字颜色 4 4 2 2 2" xfId="722"/>
    <cellStyle name="20% - 强调文字颜色 1 7 2" xfId="723"/>
    <cellStyle name="?鹎%U龡&amp;H齲_x0001_C铣_x0014__x0007__x0001__x0001_ 3 2 2 4 3 2" xfId="724"/>
    <cellStyle name="?鹎%U龡&amp;H齲_x0001_C铣_x0014__x0007__x0001__x0001_ 2 4 2 2 4 2" xfId="725"/>
    <cellStyle name="差 2 3 3" xfId="726"/>
    <cellStyle name="?鹎%U龡&amp;H齲_x0001_C铣_x0014__x0007__x0001__x0001_ 2 5 4" xfId="727"/>
    <cellStyle name="?鹎%U龡&amp;H齲_x0001_C铣_x0014__x0007__x0001__x0001_ 2 4 2 3" xfId="728"/>
    <cellStyle name="20% - 强调文字颜色 2 2 7" xfId="729"/>
    <cellStyle name="?鹎%U龡&amp;H齲_x0001_C铣_x0014__x0007__x0001__x0001_ 3 4 6 2 2" xfId="730"/>
    <cellStyle name="?鹎%U龡&amp;H齲_x0001_C铣_x0014__x0007__x0001__x0001_ 3 2 2 2 4 2 2" xfId="731"/>
    <cellStyle name="常规 2 4 2 8" xfId="732"/>
    <cellStyle name="?鹎%U龡&amp;H齲_x0001_C铣_x0014__x0007__x0001__x0001_ 2 4 2 3_2015财政决算公开" xfId="733"/>
    <cellStyle name="?鹎%U龡&amp;H齲_x0001_C铣_x0014__x0007__x0001__x0001_ 2 4 2 4" xfId="734"/>
    <cellStyle name="?鹎%U龡&amp;H齲_x0001_C铣_x0014__x0007__x0001__x0001_ 2 4 2 4 2" xfId="735"/>
    <cellStyle name="?鹎%U龡&amp;H齲_x0001_C铣_x0014__x0007__x0001__x0001_ 2 4 2 4 2 2" xfId="736"/>
    <cellStyle name="20% - 强调文字颜色 3 6" xfId="737"/>
    <cellStyle name="?鹎%U龡&amp;H齲_x0001_C铣_x0014__x0007__x0001__x0001_ 3 2 2 6 2" xfId="738"/>
    <cellStyle name="百分比 2 2 2 2 2" xfId="739"/>
    <cellStyle name="?鹎%U龡&amp;H齲_x0001_C铣_x0014__x0007__x0001__x0001_ 2 4 2 4 3" xfId="740"/>
    <cellStyle name="20% - 强调文字颜色 2 2 3 2 2" xfId="741"/>
    <cellStyle name="?鹎%U龡&amp;H齲_x0001_C铣_x0014__x0007__x0001__x0001_ 3 2 3 4 5" xfId="742"/>
    <cellStyle name="20% - 强调文字颜色 3 6 2" xfId="743"/>
    <cellStyle name="?鹎%U龡&amp;H齲_x0001_C铣_x0014__x0007__x0001__x0001_ 3 2 2 6 2 2" xfId="744"/>
    <cellStyle name="?鹎%U龡&amp;H齲_x0001_C铣_x0014__x0007__x0001__x0001_ 3 3 6 5" xfId="745"/>
    <cellStyle name="百分比 2 2 2 2 2 2" xfId="746"/>
    <cellStyle name="?鹎%U龡&amp;H齲_x0001_C铣_x0014__x0007__x0001__x0001_ 2 4 2 4 3 2" xfId="747"/>
    <cellStyle name="检查单元格 2 3 3 2" xfId="748"/>
    <cellStyle name="20% - 强调文字颜色 3 7" xfId="749"/>
    <cellStyle name="?鹎%U龡&amp;H齲_x0001_C铣_x0014__x0007__x0001__x0001_ 3 2 2 6 3" xfId="750"/>
    <cellStyle name="百分比 2 2 2 2 3" xfId="751"/>
    <cellStyle name="警告文本 2 2" xfId="752"/>
    <cellStyle name="常规 4 2 2 3 2 2" xfId="753"/>
    <cellStyle name="?鹎%U龡&amp;H齲_x0001_C铣_x0014__x0007__x0001__x0001_ 2 4 2 4 4" xfId="754"/>
    <cellStyle name="20% - 强调文字颜色 3 7 2" xfId="755"/>
    <cellStyle name="?鹎%U龡&amp;H齲_x0001_C铣_x0014__x0007__x0001__x0001_ 3 2 2 6 3 2" xfId="756"/>
    <cellStyle name="警告文本 2 2 2" xfId="757"/>
    <cellStyle name="汇总 2 2 3" xfId="758"/>
    <cellStyle name="?鹎%U龡&amp;H齲_x0001_C铣_x0014__x0007__x0001__x0001_ 2 4 2 4 4 2" xfId="759"/>
    <cellStyle name="?鹎%U龡&amp;H齲_x0001_C铣_x0014__x0007__x0001__x0001_ 3 4 2 5" xfId="760"/>
    <cellStyle name="?鹎%U龡&amp;H齲_x0001_C铣_x0014__x0007__x0001__x0001_ 2 4 2 4_2015财政决算公开" xfId="761"/>
    <cellStyle name="?鹎%U龡&amp;H齲_x0001_C铣_x0014__x0007__x0001__x0001_ 2 4 2 5" xfId="762"/>
    <cellStyle name="?鹎%U龡&amp;H齲_x0001_C铣_x0014__x0007__x0001__x0001_ 2 4 2 6 2" xfId="763"/>
    <cellStyle name="强调文字颜色 4 2 3 2 2" xfId="764"/>
    <cellStyle name="?鹎%U龡&amp;H齲_x0001_C铣_x0014__x0007__x0001__x0001_ 5 2" xfId="765"/>
    <cellStyle name="?鹎%U龡&amp;H齲_x0001_C铣_x0014__x0007__x0001__x0001_ 3 3 3 4 2" xfId="766"/>
    <cellStyle name="?鹎%U龡&amp;H齲_x0001_C铣_x0014__x0007__x0001__x0001_ 2 4 2 7" xfId="767"/>
    <cellStyle name="强调文字颜色 4 2 3 2 2 2" xfId="768"/>
    <cellStyle name="?鹎%U龡&amp;H齲_x0001_C铣_x0014__x0007__x0001__x0001_ 5 2 2" xfId="769"/>
    <cellStyle name="?鹎%U龡&amp;H齲_x0001_C铣_x0014__x0007__x0001__x0001_ 2 4 2 7 2" xfId="770"/>
    <cellStyle name="?鹎%U龡&amp;H齲_x0001_C铣_x0014__x0007__x0001__x0001_ 2 4 2_2015财政决算公开" xfId="771"/>
    <cellStyle name="解释性文本 5 2 2" xfId="772"/>
    <cellStyle name="差 2 2 2" xfId="773"/>
    <cellStyle name="?鹎%U龡&amp;H齲_x0001_C铣_x0014__x0007__x0001__x0001_ 2 4 3" xfId="774"/>
    <cellStyle name="差 2 2 2 2" xfId="775"/>
    <cellStyle name="?鹎%U龡&amp;H齲_x0001_C铣_x0014__x0007__x0001__x0001_ 2 4 3 2" xfId="776"/>
    <cellStyle name="差 2 2 2 2 2" xfId="777"/>
    <cellStyle name="40% - 强调文字颜色 4 6 3" xfId="778"/>
    <cellStyle name="?鹎%U龡&amp;H齲_x0001_C铣_x0014__x0007__x0001__x0001_ 2 4 3 2 2" xfId="779"/>
    <cellStyle name="差 2 2 2 3" xfId="780"/>
    <cellStyle name="?鹎%U龡&amp;H齲_x0001_C铣_x0014__x0007__x0001__x0001_ 2 4 3 3" xfId="781"/>
    <cellStyle name="?鹎%U龡&amp;H齲_x0001_C铣_x0014__x0007__x0001__x0001_ 2 4 3 3 2" xfId="782"/>
    <cellStyle name="40% - 强调文字颜色 5 2 2 2 2" xfId="783"/>
    <cellStyle name="?鹎%U龡&amp;H齲_x0001_C铣_x0014__x0007__x0001__x0001_ 2 4 3 4" xfId="784"/>
    <cellStyle name="40% - 强调文字颜色 5 2 2 2 2 2" xfId="785"/>
    <cellStyle name="?鹎%U龡&amp;H齲_x0001_C铣_x0014__x0007__x0001__x0001_ 2 4 3 4 2" xfId="786"/>
    <cellStyle name="标题 2 2 2" xfId="787"/>
    <cellStyle name="40% - 强调文字颜色 5 2 2 2 3" xfId="788"/>
    <cellStyle name="?鹎%U龡&amp;H齲_x0001_C铣_x0014__x0007__x0001__x0001_ 2 4 3 5" xfId="789"/>
    <cellStyle name="?鹎%U龡&amp;H齲_x0001_C铣_x0014__x0007__x0001__x0001_ 2 5" xfId="790"/>
    <cellStyle name="60% - 强调文字颜色 3 3 3 2 2" xfId="791"/>
    <cellStyle name="20% - 强调文字颜色 1 2 6" xfId="792"/>
    <cellStyle name="?鹎%U龡&amp;H齲_x0001_C铣_x0014__x0007__x0001__x0001_ 2 4 3_2015财政决算公开" xfId="793"/>
    <cellStyle name="差 2 2 3" xfId="794"/>
    <cellStyle name="?鹎%U龡&amp;H齲_x0001_C铣_x0014__x0007__x0001__x0001_ 2 4 4" xfId="795"/>
    <cellStyle name="差 2 2 3 2" xfId="796"/>
    <cellStyle name="?鹎%U龡&amp;H齲_x0001_C铣_x0014__x0007__x0001__x0001_ 2 4 4 2" xfId="797"/>
    <cellStyle name="?鹎%U龡&amp;H齲_x0001_C铣_x0014__x0007__x0001__x0001_ 3 4_2015财政决算公开" xfId="798"/>
    <cellStyle name="?鹎%U龡&amp;H齲_x0001_C铣_x0014__x0007__x0001__x0001_ 2 4 4 3" xfId="799"/>
    <cellStyle name="40% - 强调文字颜色 5 2 2 3 2" xfId="800"/>
    <cellStyle name="常规 2 2 2 5_2015财政决算公开" xfId="801"/>
    <cellStyle name="?鹎%U龡&amp;H齲_x0001_C铣_x0014__x0007__x0001__x0001_ 2 4 4 4" xfId="802"/>
    <cellStyle name="标题 2 3 2" xfId="803"/>
    <cellStyle name="?鹎%U龡&amp;H齲_x0001_C铣_x0014__x0007__x0001__x0001_ 2 4 4 5" xfId="804"/>
    <cellStyle name="?鹎%U龡&amp;H齲_x0001_C铣_x0014__x0007__x0001__x0001_ 2 4 4_2015财政决算公开" xfId="805"/>
    <cellStyle name="检查单元格 6" xfId="806"/>
    <cellStyle name="小数 4" xfId="807"/>
    <cellStyle name="常规 2 5 2 2" xfId="808"/>
    <cellStyle name="好 4 3 2" xfId="809"/>
    <cellStyle name="常规 13 2" xfId="810"/>
    <cellStyle name="差 2 2 4" xfId="811"/>
    <cellStyle name="?鹎%U龡&amp;H齲_x0001_C铣_x0014__x0007__x0001__x0001_ 2 4 5" xfId="812"/>
    <cellStyle name="常规 13 2 2" xfId="813"/>
    <cellStyle name="?鹎%U龡&amp;H齲_x0001_C铣_x0014__x0007__x0001__x0001_ 2 4 5 2" xfId="814"/>
    <cellStyle name="?鹎%U龡&amp;H齲_x0001_C铣_x0014__x0007__x0001__x0001_ 3 2 3 4_2015财政决算公开" xfId="815"/>
    <cellStyle name="常规 13 2 3" xfId="816"/>
    <cellStyle name="?鹎%U龡&amp;H齲_x0001_C铣_x0014__x0007__x0001__x0001_ 2 4 5 3" xfId="817"/>
    <cellStyle name="常规 13 3" xfId="818"/>
    <cellStyle name="?鹎%U龡&amp;H齲_x0001_C铣_x0014__x0007__x0001__x0001_ 2 4 6" xfId="819"/>
    <cellStyle name="常规 5 2 2 4" xfId="820"/>
    <cellStyle name="常规 13 3 2" xfId="821"/>
    <cellStyle name="?鹎%U龡&amp;H齲_x0001_C铣_x0014__x0007__x0001__x0001_ 2 4 6 2" xfId="822"/>
    <cellStyle name="常规 5 2 2 4 2" xfId="823"/>
    <cellStyle name="常规 13 3 2 2" xfId="824"/>
    <cellStyle name="常规 17 3" xfId="825"/>
    <cellStyle name="常规 22 3" xfId="826"/>
    <cellStyle name="?鹎%U龡&amp;H齲_x0001_C铣_x0014__x0007__x0001__x0001_ 2 4 6 2 2" xfId="827"/>
    <cellStyle name="常规 5 2 2 5" xfId="828"/>
    <cellStyle name="常规 13 3 3" xfId="829"/>
    <cellStyle name="?鹎%U龡&amp;H齲_x0001_C铣_x0014__x0007__x0001__x0001_ 2 4 6 3" xfId="830"/>
    <cellStyle name="标题 2 5 2" xfId="831"/>
    <cellStyle name="?鹎%U龡&amp;H齲_x0001_C铣_x0014__x0007__x0001__x0001_ 2 4 6 5" xfId="832"/>
    <cellStyle name="常规 5 2 2 5 2" xfId="833"/>
    <cellStyle name="百分比 5 7" xfId="834"/>
    <cellStyle name="常规 18 3" xfId="835"/>
    <cellStyle name="常规 23 3" xfId="836"/>
    <cellStyle name="?鹎%U龡&amp;H齲_x0001_C铣_x0014__x0007__x0001__x0001_ 2 4 6 3 2" xfId="837"/>
    <cellStyle name="常规 5 2 2 6" xfId="838"/>
    <cellStyle name="?鹎%U龡&amp;H齲_x0001_C铣_x0014__x0007__x0001__x0001_ 2 4 6 4" xfId="839"/>
    <cellStyle name="常规 19 3" xfId="840"/>
    <cellStyle name="常规 24 3" xfId="841"/>
    <cellStyle name="?鹎%U龡&amp;H齲_x0001_C铣_x0014__x0007__x0001__x0001_ 2 4 6 4 2" xfId="842"/>
    <cellStyle name="常规 13 3_2015财政决算公开" xfId="843"/>
    <cellStyle name="?鹎%U龡&amp;H齲_x0001_C铣_x0014__x0007__x0001__x0001_ 2 4 6_2015财政决算公开" xfId="844"/>
    <cellStyle name="货币 2 3 5 2" xfId="845"/>
    <cellStyle name="常规 13 4" xfId="846"/>
    <cellStyle name="?鹎%U龡&amp;H齲_x0001_C铣_x0014__x0007__x0001__x0001_ 2 4 7" xfId="847"/>
    <cellStyle name="检查单元格 2" xfId="848"/>
    <cellStyle name="常规 5 2 4 4" xfId="849"/>
    <cellStyle name="?鹎%U龡&amp;H齲_x0001_C铣_x0014__x0007__x0001__x0001_ 2 4 8 2" xfId="850"/>
    <cellStyle name="?鹎%U龡&amp;H齲_x0001_C铣_x0014__x0007__x0001__x0001_ 3 6_2015财政决算公开" xfId="851"/>
    <cellStyle name="?鹎%U龡&amp;H齲_x0001_C铣_x0014__x0007__x0001__x0001_ 2 4 9" xfId="852"/>
    <cellStyle name="货币 2 2 2 7 2" xfId="853"/>
    <cellStyle name="?鹎%U龡&amp;H齲_x0001_C铣_x0014__x0007__x0001__x0001_ 2 4_2015财政决算公开" xfId="854"/>
    <cellStyle name="?鹎%U龡&amp;H齲_x0001_C铣_x0014__x0007__x0001__x0001_ 2 5 2" xfId="855"/>
    <cellStyle name="货币 2 2 5 3" xfId="856"/>
    <cellStyle name="40% - 强调文字颜色 6 2 5" xfId="857"/>
    <cellStyle name="?鹎%U龡&amp;H齲_x0001_C铣_x0014__x0007__x0001__x0001_ 2 5_2015财政决算公开" xfId="858"/>
    <cellStyle name="20% - 强调文字颜色 1 2 7" xfId="859"/>
    <cellStyle name="?鹎%U龡&amp;H齲_x0001_C铣_x0014__x0007__x0001__x0001_ 3 4 5 2 2" xfId="860"/>
    <cellStyle name="?鹎%U龡&amp;H齲_x0001_C铣_x0014__x0007__x0001__x0001_ 3 2 2 2 3 2 2" xfId="861"/>
    <cellStyle name="?鹎%U龡&amp;H齲_x0001_C铣_x0014__x0007__x0001__x0001_ 2 6" xfId="862"/>
    <cellStyle name="百分比 2 3" xfId="863"/>
    <cellStyle name="?鹎%U龡&amp;H齲_x0001_C铣_x0014__x0007__x0001__x0001_ 2 6 2" xfId="864"/>
    <cellStyle name="常规 8 2 2 2 2" xfId="865"/>
    <cellStyle name="?鹎%U龡&amp;H齲_x0001_C铣_x0014__x0007__x0001__x0001_ 2 7" xfId="866"/>
    <cellStyle name="百分比 3 3" xfId="867"/>
    <cellStyle name="?鹎%U龡&amp;H齲_x0001_C铣_x0014__x0007__x0001__x0001_ 2 7 2" xfId="868"/>
    <cellStyle name="40% - 强调文字颜色 1 7 2" xfId="869"/>
    <cellStyle name="?鹎%U龡&amp;H齲_x0001_C铣_x0014__x0007__x0001__x0001_ 2 8" xfId="870"/>
    <cellStyle name="常规 2 4 9 2" xfId="871"/>
    <cellStyle name="?鹎%U龡&amp;H齲_x0001_C铣_x0014__x0007__x0001__x0001_ 3 2 10" xfId="872"/>
    <cellStyle name="标题 5 4 3" xfId="873"/>
    <cellStyle name="?鹎%U龡&amp;H齲_x0001_C铣_x0014__x0007__x0001__x0001_ 3 2 10 2" xfId="874"/>
    <cellStyle name="?鹎%U龡&amp;H齲_x0001_C铣_x0014__x0007__x0001__x0001_ 3 2 11" xfId="875"/>
    <cellStyle name="?鹎%U龡&amp;H齲_x0001_C铣_x0014__x0007__x0001__x0001_ 3 2 2 10" xfId="876"/>
    <cellStyle name="40% - 强调文字颜色 4 5 3" xfId="877"/>
    <cellStyle name="?鹎%U龡&amp;H齲_x0001_C铣_x0014__x0007__x0001__x0001_ 3 2 4" xfId="878"/>
    <cellStyle name="?鹎%U龡&amp;H齲_x0001_C铣_x0014__x0007__x0001__x0001_ 3 4 4_2015财政决算公开" xfId="879"/>
    <cellStyle name="计算 2 2 4" xfId="880"/>
    <cellStyle name="20% - 强调文字颜色 1 3 3 2 2" xfId="881"/>
    <cellStyle name="?鹎%U龡&amp;H齲_x0001_C铣_x0014__x0007__x0001__x0001_ 3 2 2 2 2_2015财政决算公开" xfId="882"/>
    <cellStyle name="?鹎%U龡&amp;H齲_x0001_C铣_x0014__x0007__x0001__x0001_ 3 2 2 2" xfId="883"/>
    <cellStyle name="警告文本 7" xfId="884"/>
    <cellStyle name="?鹎%U龡&amp;H齲_x0001_C铣_x0014__x0007__x0001__x0001_ 3 2 4 2" xfId="885"/>
    <cellStyle name="差 3 2 3" xfId="886"/>
    <cellStyle name="?鹎%U龡&amp;H齲_x0001_C铣_x0014__x0007__x0001__x0001_ 3 4 4" xfId="887"/>
    <cellStyle name="?鹎%U龡&amp;H齲_x0001_C铣_x0014__x0007__x0001__x0001_ 3 2 2 2 2" xfId="888"/>
    <cellStyle name="20% - 强调文字颜色 4 2 2 2 2 2" xfId="889"/>
    <cellStyle name="?鹎%U龡&amp;H齲_x0001_C铣_x0014__x0007__x0001__x0001_ 3 2 4 3" xfId="890"/>
    <cellStyle name="好 5 3 2" xfId="891"/>
    <cellStyle name="差 3 2 4" xfId="892"/>
    <cellStyle name="?鹎%U龡&amp;H齲_x0001_C铣_x0014__x0007__x0001__x0001_ 3 4 5" xfId="893"/>
    <cellStyle name="?鹎%U龡&amp;H齲_x0001_C铣_x0014__x0007__x0001__x0001_ 3 2 2 2 3" xfId="894"/>
    <cellStyle name="?鹎%U龡&amp;H齲_x0001_C铣_x0014__x0007__x0001__x0001_ 3 2 4 3 2" xfId="895"/>
    <cellStyle name="?鹎%U龡&amp;H齲_x0001_C铣_x0014__x0007__x0001__x0001_ 3 4 5 2" xfId="896"/>
    <cellStyle name="?鹎%U龡&amp;H齲_x0001_C铣_x0014__x0007__x0001__x0001_ 3 2 2 2 3 2" xfId="897"/>
    <cellStyle name="?鹎%U龡&amp;H齲_x0001_C铣_x0014__x0007__x0001__x0001_ 3 4 5 3" xfId="898"/>
    <cellStyle name="?鹎%U龡&amp;H齲_x0001_C铣_x0014__x0007__x0001__x0001_ 3 2 2 2 3 3" xfId="899"/>
    <cellStyle name="?鹎%U龡&amp;H齲_x0001_C铣_x0014__x0007__x0001__x0001_ 3 4 5 3 2" xfId="900"/>
    <cellStyle name="?鹎%U龡&amp;H齲_x0001_C铣_x0014__x0007__x0001__x0001_ 3 2 2 2 3 3 2" xfId="901"/>
    <cellStyle name="?鹎%U龡&amp;H齲_x0001_C铣_x0014__x0007__x0001__x0001_ 3 4 6 3" xfId="902"/>
    <cellStyle name="?鹎%U龡&amp;H齲_x0001_C铣_x0014__x0007__x0001__x0001_ 3 2 2 2 4 3" xfId="903"/>
    <cellStyle name="?鹎%U龡&amp;H齲_x0001_C铣_x0014__x0007__x0001__x0001_ 3 4 6 3 2" xfId="904"/>
    <cellStyle name="常规 45" xfId="905"/>
    <cellStyle name="常规 50" xfId="906"/>
    <cellStyle name="?鹎%U龡&amp;H齲_x0001_C铣_x0014__x0007__x0001__x0001_ 3 2 2 2 4 3 2" xfId="907"/>
    <cellStyle name="?鹎%U龡&amp;H齲_x0001_C铣_x0014__x0007__x0001__x0001_ 3 4 6 4" xfId="908"/>
    <cellStyle name="?鹎%U龡&amp;H齲_x0001_C铣_x0014__x0007__x0001__x0001_ 3 2 2 2 4 4" xfId="909"/>
    <cellStyle name="?鹎%U龡&amp;H齲_x0001_C铣_x0014__x0007__x0001__x0001_ 3 2 3 3_2015财政决算公开" xfId="910"/>
    <cellStyle name="?鹎%U龡&amp;H齲_x0001_C铣_x0014__x0007__x0001__x0001_ 3 4 6 4 2" xfId="911"/>
    <cellStyle name="?鹎%U龡&amp;H齲_x0001_C铣_x0014__x0007__x0001__x0001_ 3 2 2 2 4 4 2" xfId="912"/>
    <cellStyle name="?鹎%U龡&amp;H齲_x0001_C铣_x0014__x0007__x0001__x0001_ 3 4 6_2015财政决算公开" xfId="913"/>
    <cellStyle name="?鹎%U龡&amp;H齲_x0001_C铣_x0014__x0007__x0001__x0001_ 3 2 2 2 4_2015财政决算公开" xfId="914"/>
    <cellStyle name="常规 10 3" xfId="915"/>
    <cellStyle name="?鹎%U龡&amp;H齲_x0001_C铣_x0014__x0007__x0001__x0001_ 3 4 8 2" xfId="916"/>
    <cellStyle name="?鹎%U龡&amp;H齲_x0001_C铣_x0014__x0007__x0001__x0001_ 3 2 2 2 6 2" xfId="917"/>
    <cellStyle name="?鹎%U龡&amp;H齲_x0001_C铣_x0014__x0007__x0001__x0001_ 3 4 9" xfId="918"/>
    <cellStyle name="?鹎%U龡&amp;H齲_x0001_C铣_x0014__x0007__x0001__x0001_ 3 2 2 2 7" xfId="919"/>
    <cellStyle name="60% - 强调文字颜色 4 5 2 2" xfId="920"/>
    <cellStyle name="?鹎%U龡&amp;H齲_x0001_C铣_x0014__x0007__x0001__x0001_ 3 2 4_2015财政决算公开" xfId="921"/>
    <cellStyle name="?鹎%U龡&amp;H齲_x0001_C铣_x0014__x0007__x0001__x0001_ 4 6 5" xfId="922"/>
    <cellStyle name="?鹎%U龡&amp;H齲_x0001_C铣_x0014__x0007__x0001__x0001_ 3 2 3 4 3" xfId="923"/>
    <cellStyle name="?鹎%U龡&amp;H齲_x0001_C铣_x0014__x0007__x0001__x0001_ 3 3 6 3" xfId="924"/>
    <cellStyle name="?鹎%U龡&amp;H齲_x0001_C铣_x0014__x0007__x0001__x0001_ 3 2 2 2_2015财政决算公开" xfId="925"/>
    <cellStyle name="后继超级链接 3 2 2" xfId="926"/>
    <cellStyle name="?鹎%U龡&amp;H齲_x0001_C铣_x0014__x0007__x0001__x0001_ 3 2 5 2" xfId="927"/>
    <cellStyle name="差 3 3 3" xfId="928"/>
    <cellStyle name="?鹎%U龡&amp;H齲_x0001_C铣_x0014__x0007__x0001__x0001_ 3 2 2 3 2" xfId="929"/>
    <cellStyle name="?鹎%U龡&amp;H齲_x0001_C铣_x0014__x0007__x0001__x0001_ 3 2 5 3" xfId="930"/>
    <cellStyle name="?鹎%U龡&amp;H齲_x0001_C铣_x0014__x0007__x0001__x0001_ 3 2 2 3 3" xfId="931"/>
    <cellStyle name="后继超级链接 3 3" xfId="932"/>
    <cellStyle name="?鹎%U龡&amp;H齲_x0001_C铣_x0014__x0007__x0001__x0001_ 3 2 6" xfId="933"/>
    <cellStyle name="?鹎%U龡&amp;H齲_x0001_C铣_x0014__x0007__x0001__x0001_ 3 2 2 4" xfId="934"/>
    <cellStyle name="标题 1 8" xfId="935"/>
    <cellStyle name="?鹎%U龡&amp;H齲_x0001_C铣_x0014__x0007__x0001__x0001_ 3 2 2 4 4 2" xfId="936"/>
    <cellStyle name="?鹎%U龡&amp;H齲_x0001_C铣_x0014__x0007__x0001__x0001_ 3 2 2 4_2015财政决算公开" xfId="937"/>
    <cellStyle name="?鹎%U龡&amp;H齲_x0001_C铣_x0014__x0007__x0001__x0001_ 3 2 2 5" xfId="938"/>
    <cellStyle name="检查单元格 2 3 2 2 2" xfId="939"/>
    <cellStyle name="20% - 强调文字颜色 2 7 2" xfId="940"/>
    <cellStyle name="?鹎%U龡&amp;H齲_x0001_C铣_x0014__x0007__x0001__x0001_ 3 2 2 5 3 2" xfId="941"/>
    <cellStyle name="?鹎%U龡&amp;H齲_x0001_C铣_x0014__x0007__x0001__x0001_ 3 2 2 6" xfId="942"/>
    <cellStyle name="20% - 强调文字颜色 6 2 2 3 2" xfId="943"/>
    <cellStyle name="?鹎%U龡&amp;H齲_x0001_C铣_x0014__x0007__x0001__x0001_ 3 2 2 6 4 2" xfId="944"/>
    <cellStyle name="20% - 强调文字颜色 3 9" xfId="945"/>
    <cellStyle name="?鹎%U龡&amp;H齲_x0001_C铣_x0014__x0007__x0001__x0001_ 3 2 2 6 5" xfId="946"/>
    <cellStyle name="?鹎%U龡&amp;H齲_x0001_C铣_x0014__x0007__x0001__x0001_ 3 2 2 7" xfId="947"/>
    <cellStyle name="20% - 强调文字颜色 4 6" xfId="948"/>
    <cellStyle name="?鹎%U龡&amp;H齲_x0001_C铣_x0014__x0007__x0001__x0001_ 3 2 2 7 2" xfId="949"/>
    <cellStyle name="60% - 强调文字颜色 6 3 2 2 2" xfId="950"/>
    <cellStyle name="20% - 强调文字颜色 5 6" xfId="951"/>
    <cellStyle name="?鹎%U龡&amp;H齲_x0001_C铣_x0014__x0007__x0001__x0001_ 3 2 2 8 2" xfId="952"/>
    <cellStyle name="60% - 强调文字颜色 6 3 2 3" xfId="953"/>
    <cellStyle name="?鹎%U龡&amp;H齲_x0001_C铣_x0014__x0007__x0001__x0001_ 3 2 2 9" xfId="954"/>
    <cellStyle name="60% - 强调文字颜色 6 3 2 3 2" xfId="955"/>
    <cellStyle name="20% - 强调文字颜色 6 6" xfId="956"/>
    <cellStyle name="?鹎%U龡&amp;H齲_x0001_C铣_x0014__x0007__x0001__x0001_ 3 2 2 9 2" xfId="957"/>
    <cellStyle name="货币 4 2 2 4" xfId="958"/>
    <cellStyle name="?鹎%U龡&amp;H齲_x0001_C铣_x0014__x0007__x0001__x0001_ 3 2 2_2015财政决算公开" xfId="959"/>
    <cellStyle name="?鹎%U龡&amp;H齲_x0001_C铣_x0014__x0007__x0001__x0001_ 3 2 3" xfId="960"/>
    <cellStyle name="?鹎%U龡&amp;H齲_x0001_C铣_x0014__x0007__x0001__x0001_ 3 2 3 2" xfId="961"/>
    <cellStyle name="差 4 2 3" xfId="962"/>
    <cellStyle name="?鹎%U龡&amp;H齲_x0001_C铣_x0014__x0007__x0001__x0001_ 4 4 4" xfId="963"/>
    <cellStyle name="?鹎%U龡&amp;H齲_x0001_C铣_x0014__x0007__x0001__x0001_ 3 2 3 2 2" xfId="964"/>
    <cellStyle name="?鹎%U龡&amp;H齲_x0001_C铣_x0014__x0007__x0001__x0001_ 4 4 5" xfId="965"/>
    <cellStyle name="?鹎%U龡&amp;H齲_x0001_C铣_x0014__x0007__x0001__x0001_ 3 2 3 2 3" xfId="966"/>
    <cellStyle name="?鹎%U龡&amp;H齲_x0001_C铣_x0014__x0007__x0001__x0001_ 3 2 3 2 5" xfId="967"/>
    <cellStyle name="?鹎%U龡&amp;H齲_x0001_C铣_x0014__x0007__x0001__x0001_ 3 2 3 3" xfId="968"/>
    <cellStyle name="?鹎%U龡&amp;H齲_x0001_C铣_x0014__x0007__x0001__x0001_ 4 5 4" xfId="969"/>
    <cellStyle name="?鹎%U龡&amp;H齲_x0001_C铣_x0014__x0007__x0001__x0001_ 3 2 3 3 2" xfId="970"/>
    <cellStyle name="?鹎%U龡&amp;H齲_x0001_C铣_x0014__x0007__x0001__x0001_ 3 2 3 3 2 2" xfId="971"/>
    <cellStyle name="60% - 强调文字颜色 1 2 3" xfId="972"/>
    <cellStyle name="?鹎%U龡&amp;H齲_x0001_C铣_x0014__x0007__x0001__x0001_ 3 2 3 3 3 2" xfId="973"/>
    <cellStyle name="?鹎%U龡&amp;H齲_x0001_C铣_x0014__x0007__x0001__x0001_ 4 6 4 2" xfId="974"/>
    <cellStyle name="?鹎%U龡&amp;H齲_x0001_C铣_x0014__x0007__x0001__x0001_ 3 2 3 4 2 2" xfId="975"/>
    <cellStyle name="60% - 强调文字颜色 4 5 2 2 2" xfId="976"/>
    <cellStyle name="60% - 强调文字颜色 2 2 3" xfId="977"/>
    <cellStyle name="?鹎%U龡&amp;H齲_x0001_C铣_x0014__x0007__x0001__x0001_ 3 2 3 4 3 2" xfId="978"/>
    <cellStyle name="常规 5 2 4 2 2" xfId="979"/>
    <cellStyle name="60% - 强调文字颜色 4 5 2 3" xfId="980"/>
    <cellStyle name="?鹎%U龡&amp;H齲_x0001_C铣_x0014__x0007__x0001__x0001_ 3 2 3 4 4" xfId="981"/>
    <cellStyle name="60% - 强调文字颜色 2 3 3" xfId="982"/>
    <cellStyle name="?鹎%U龡&amp;H齲_x0001_C铣_x0014__x0007__x0001__x0001_ 3 2 3 4 4 2" xfId="983"/>
    <cellStyle name="常规_预计与预算2 3 2" xfId="984"/>
    <cellStyle name="百分比 5 2 2 3" xfId="985"/>
    <cellStyle name="?鹎%U龡&amp;H齲_x0001_C铣_x0014__x0007__x0001__x0001_ 3 2 3 7 2" xfId="986"/>
    <cellStyle name="好 3 5" xfId="987"/>
    <cellStyle name="60% - 强调文字颜色 4 2 2" xfId="988"/>
    <cellStyle name="?鹎%U龡&amp;H齲_x0001_C铣_x0014__x0007__x0001__x0001_ 3 2 3_2015财政决算公开" xfId="989"/>
    <cellStyle name="40% - 强调文字颜色 6 4" xfId="990"/>
    <cellStyle name="?鹎%U龡&amp;H齲_x0001_C铣_x0014__x0007__x0001__x0001_ 3 2 6 4" xfId="991"/>
    <cellStyle name="常规 3 2 3" xfId="992"/>
    <cellStyle name="?鹎%U龡&amp;H齲_x0001_C铣_x0014__x0007__x0001__x0001_ 3 2 6_2015财政决算公开" xfId="993"/>
    <cellStyle name="链接单元格 4 2 2" xfId="994"/>
    <cellStyle name="货币 2 4 3 2" xfId="995"/>
    <cellStyle name="?鹎%U龡&amp;H齲_x0001_C铣_x0014__x0007__x0001__x0001_ 3 2 7" xfId="996"/>
    <cellStyle name="?鹎%U龡&amp;H齲_x0001_C铣_x0014__x0007__x0001__x0001_ 3 2 7 2" xfId="997"/>
    <cellStyle name="常规 2 2 2 2 4 3" xfId="998"/>
    <cellStyle name="?鹎%U龡&amp;H齲_x0001_C铣_x0014__x0007__x0001__x0001_ 3 2 7 2 2" xfId="999"/>
    <cellStyle name="货币 2 2 2 4 2 2" xfId="1000"/>
    <cellStyle name="20% - 强调文字颜色 6 2 3_2015财政决算公开" xfId="1001"/>
    <cellStyle name="?鹎%U龡&amp;H齲_x0001_C铣_x0014__x0007__x0001__x0001_ 3 2 7 3" xfId="1002"/>
    <cellStyle name="?鹎%U龡&amp;H齲_x0001_C铣_x0014__x0007__x0001__x0001_ 3 2 7 3 2" xfId="1003"/>
    <cellStyle name="?鹎%U龡&amp;H齲_x0001_C铣_x0014__x0007__x0001__x0001_ 3 2 7 4" xfId="1004"/>
    <cellStyle name="?鹎%U龡&amp;H齲_x0001_C铣_x0014__x0007__x0001__x0001_ 3 2 7 4 2" xfId="1005"/>
    <cellStyle name="20% - 强调文字颜色 2 2 3 5" xfId="1006"/>
    <cellStyle name="?鹎%U龡&amp;H齲_x0001_C铣_x0014__x0007__x0001__x0001_ 3 2 7 5" xfId="1007"/>
    <cellStyle name="?鹎%U龡&amp;H齲_x0001_C铣_x0014__x0007__x0001__x0001_ 3 2 7_2015财政决算公开" xfId="1008"/>
    <cellStyle name="?鹎%U龡&amp;H齲_x0001_C铣_x0014__x0007__x0001__x0001_ 3 2 8" xfId="1009"/>
    <cellStyle name="?鹎%U龡&amp;H齲_x0001_C铣_x0014__x0007__x0001__x0001_ 3 2 8 2" xfId="1010"/>
    <cellStyle name="?鹎%U龡&amp;H齲_x0001_C铣_x0014__x0007__x0001__x0001_ 3 2 9" xfId="1011"/>
    <cellStyle name="?鹎%U龡&amp;H齲_x0001_C铣_x0014__x0007__x0001__x0001_ 3 2 9 2" xfId="1012"/>
    <cellStyle name="?鹎%U龡&amp;H齲_x0001_C铣_x0014__x0007__x0001__x0001_ 3 2_2015财政决算公开" xfId="1013"/>
    <cellStyle name="?鹎%U龡&amp;H齲_x0001_C铣_x0014__x0007__x0001__x0001_ 3 3" xfId="1014"/>
    <cellStyle name="?鹎%U龡&amp;H齲_x0001_C铣_x0014__x0007__x0001__x0001_ 3 3 10" xfId="1015"/>
    <cellStyle name="?鹎%U龡&amp;H齲_x0001_C铣_x0014__x0007__x0001__x0001_ 3 3 2" xfId="1016"/>
    <cellStyle name="?鹎%U龡&amp;H齲_x0001_C铣_x0014__x0007__x0001__x0001_ 3 3 2 2" xfId="1017"/>
    <cellStyle name="?鹎%U龡&amp;H齲_x0001_C铣_x0014__x0007__x0001__x0001_ 3 3 2 2 2" xfId="1018"/>
    <cellStyle name="?鹎%U龡&amp;H齲_x0001_C铣_x0014__x0007__x0001__x0001_ 3 3 2 2 2 2" xfId="1019"/>
    <cellStyle name="?鹎%U龡&amp;H齲_x0001_C铣_x0014__x0007__x0001__x0001_ 3 3 2 2 3" xfId="1020"/>
    <cellStyle name="检查单元格 2 7" xfId="1021"/>
    <cellStyle name="?鹎%U龡&amp;H齲_x0001_C铣_x0014__x0007__x0001__x0001_ 3 3 2 2 3 2" xfId="1022"/>
    <cellStyle name="?鹎%U龡&amp;H齲_x0001_C铣_x0014__x0007__x0001__x0001_ 3 3 2 2 4" xfId="1023"/>
    <cellStyle name="?鹎%U龡&amp;H齲_x0001_C铣_x0014__x0007__x0001__x0001_ 3 3 2 2 4 2" xfId="1024"/>
    <cellStyle name="?鹎%U龡&amp;H齲_x0001_C铣_x0014__x0007__x0001__x0001_ 3 3 2 2 5" xfId="1025"/>
    <cellStyle name="?鹎%U龡&amp;H齲_x0001_C铣_x0014__x0007__x0001__x0001_ 3 3 2 3" xfId="1026"/>
    <cellStyle name="?鹎%U龡&amp;H齲_x0001_C铣_x0014__x0007__x0001__x0001_ 3 3 2 3 2" xfId="1027"/>
    <cellStyle name="?鹎%U龡&amp;H齲_x0001_C铣_x0014__x0007__x0001__x0001_ 3 3 2 3 2 2" xfId="1028"/>
    <cellStyle name="?鹎%U龡&amp;H齲_x0001_C铣_x0014__x0007__x0001__x0001_ 3 3 2 3 3" xfId="1029"/>
    <cellStyle name="?鹎%U龡&amp;H齲_x0001_C铣_x0014__x0007__x0001__x0001_ 3 3 2 3 3 2" xfId="1030"/>
    <cellStyle name="?鹎%U龡&amp;H齲_x0001_C铣_x0014__x0007__x0001__x0001_ 3 3 2 3 4" xfId="1031"/>
    <cellStyle name="?鹎%U龡&amp;H齲_x0001_C铣_x0014__x0007__x0001__x0001_ 3 3 2 3_2015财政决算公开" xfId="1032"/>
    <cellStyle name="?鹎%U龡&amp;H齲_x0001_C铣_x0014__x0007__x0001__x0001_ 3 3 2 4" xfId="1033"/>
    <cellStyle name="60% - 强调文字颜色 5 4 2 2 2" xfId="1034"/>
    <cellStyle name="?鹎%U龡&amp;H齲_x0001_C铣_x0014__x0007__x0001__x0001_ 3 3 2 4 3 2" xfId="1035"/>
    <cellStyle name="60% - 强调文字颜色 5 4 2 3" xfId="1036"/>
    <cellStyle name="?鹎%U龡&amp;H齲_x0001_C铣_x0014__x0007__x0001__x0001_ 3 3 2 4 4" xfId="1037"/>
    <cellStyle name="?鹎%U龡&amp;H齲_x0001_C铣_x0014__x0007__x0001__x0001_ 3 3 2 4 4 2" xfId="1038"/>
    <cellStyle name="20% - 强调文字颜色 2 3 2 2 2" xfId="1039"/>
    <cellStyle name="?鹎%U龡&amp;H齲_x0001_C铣_x0014__x0007__x0001__x0001_ 3 3 2 4 5" xfId="1040"/>
    <cellStyle name="60% - 强调文字颜色 3 2 2 2 3" xfId="1041"/>
    <cellStyle name="?鹎%U龡&amp;H齲_x0001_C铣_x0014__x0007__x0001__x0001_ 3 3 4 2 2" xfId="1042"/>
    <cellStyle name="?鹎%U龡&amp;H齲_x0001_C铣_x0014__x0007__x0001__x0001_ 3 3 2 4_2015财政决算公开" xfId="1043"/>
    <cellStyle name="?鹎%U龡&amp;H齲_x0001_C铣_x0014__x0007__x0001__x0001_ 3 3 2 5" xfId="1044"/>
    <cellStyle name="强调文字颜色 4 2 2 3 2" xfId="1045"/>
    <cellStyle name="标题 1 2 4" xfId="1046"/>
    <cellStyle name="?鹎%U龡&amp;H齲_x0001_C铣_x0014__x0007__x0001__x0001_ 4 2 3_2015财政决算公开" xfId="1047"/>
    <cellStyle name="?鹎%U龡&amp;H齲_x0001_C铣_x0014__x0007__x0001__x0001_ 3 3 2 5 2" xfId="1048"/>
    <cellStyle name="?鹎%U龡&amp;H齲_x0001_C铣_x0014__x0007__x0001__x0001_ 3 3 2 6" xfId="1049"/>
    <cellStyle name="标题 1 3 4" xfId="1050"/>
    <cellStyle name="?鹎%U龡&amp;H齲_x0001_C铣_x0014__x0007__x0001__x0001_ 3 3 2 6 2" xfId="1051"/>
    <cellStyle name="?鹎%U龡&amp;H齲_x0001_C铣_x0014__x0007__x0001__x0001_ 3 4 2 4 2" xfId="1052"/>
    <cellStyle name="?鹎%U龡&amp;H齲_x0001_C铣_x0014__x0007__x0001__x0001_ 3 3 2 7" xfId="1053"/>
    <cellStyle name="?鹎%U龡&amp;H齲_x0001_C铣_x0014__x0007__x0001__x0001_ 3 4 2 4 2 2" xfId="1054"/>
    <cellStyle name="?鹎%U龡&amp;H齲_x0001_C铣_x0014__x0007__x0001__x0001_ 3 3 2 7 2" xfId="1055"/>
    <cellStyle name="百分比 3 2 2 2 2" xfId="1056"/>
    <cellStyle name="60% - 强调文字颜色 6 4 2 2" xfId="1057"/>
    <cellStyle name="?鹎%U龡&amp;H齲_x0001_C铣_x0014__x0007__x0001__x0001_ 3 4 2 4 3" xfId="1058"/>
    <cellStyle name="?鹎%U龡&amp;H齲_x0001_C铣_x0014__x0007__x0001__x0001_ 3 3 2 8" xfId="1059"/>
    <cellStyle name="?鹎%U龡&amp;H齲_x0001_C铣_x0014__x0007__x0001__x0001_ 3 3 2_2015财政决算公开" xfId="1060"/>
    <cellStyle name="?鹎%U龡&amp;H齲_x0001_C铣_x0014__x0007__x0001__x0001_ 3 3 3" xfId="1061"/>
    <cellStyle name="?鹎%U龡&amp;H齲_x0001_C铣_x0014__x0007__x0001__x0001_ 4" xfId="1062"/>
    <cellStyle name="?鹎%U龡&amp;H齲_x0001_C铣_x0014__x0007__x0001__x0001_ 3 3 3 3" xfId="1063"/>
    <cellStyle name="?鹎%U龡&amp;H齲_x0001_C铣_x0014__x0007__x0001__x0001_ 4 2" xfId="1064"/>
    <cellStyle name="?鹎%U龡&amp;H齲_x0001_C铣_x0014__x0007__x0001__x0001_ 3 3 3 3 2" xfId="1065"/>
    <cellStyle name="强调文字颜色 4 2 3 2" xfId="1066"/>
    <cellStyle name="?鹎%U龡&amp;H齲_x0001_C铣_x0014__x0007__x0001__x0001_ 5" xfId="1067"/>
    <cellStyle name="?鹎%U龡&amp;H齲_x0001_C铣_x0014__x0007__x0001__x0001_ 3 3 3 4" xfId="1068"/>
    <cellStyle name="强调文字颜色 4 2 3 3" xfId="1069"/>
    <cellStyle name="?鹎%U龡&amp;H齲_x0001_C铣_x0014__x0007__x0001__x0001_ 6" xfId="1070"/>
    <cellStyle name="?鹎%U龡&amp;H齲_x0001_C铣_x0014__x0007__x0001__x0001_ 3 3 3 5" xfId="1071"/>
    <cellStyle name="?鹎%U龡&amp;H齲_x0001_C铣_x0014__x0007__x0001__x0001_ 3 3 4" xfId="1072"/>
    <cellStyle name="?鹎%U龡&amp;H齲_x0001_C铣_x0014__x0007__x0001__x0001_ 3 3 4 2" xfId="1073"/>
    <cellStyle name="?鹎%U龡&amp;H齲_x0001_C铣_x0014__x0007__x0001__x0001_ 3 3 4 3" xfId="1074"/>
    <cellStyle name="?鹎%U龡&amp;H齲_x0001_C铣_x0014__x0007__x0001__x0001_ 3 3 4 3 2" xfId="1075"/>
    <cellStyle name="?鹎%U龡&amp;H齲_x0001_C铣_x0014__x0007__x0001__x0001_ 3 3 4 4" xfId="1076"/>
    <cellStyle name="?鹎%U龡&amp;H齲_x0001_C铣_x0014__x0007__x0001__x0001_ 3 3 4 4 2" xfId="1077"/>
    <cellStyle name="?鹎%U龡&amp;H齲_x0001_C铣_x0014__x0007__x0001__x0001_ 3 3 4 5" xfId="1078"/>
    <cellStyle name="60% - 强调文字颜色 5 2 3" xfId="1079"/>
    <cellStyle name="?鹎%U龡&amp;H齲_x0001_C铣_x0014__x0007__x0001__x0001_ 3 3 4_2015财政决算公开" xfId="1080"/>
    <cellStyle name="常规 17_2015财政决算公开" xfId="1081"/>
    <cellStyle name="后继超级链接 4 2" xfId="1082"/>
    <cellStyle name="好 5 2 2" xfId="1083"/>
    <cellStyle name="标题 3 2 2 2 2" xfId="1084"/>
    <cellStyle name="?鹎%U龡&amp;H齲_x0001_C铣_x0014__x0007__x0001__x0001_ 3 3 5" xfId="1085"/>
    <cellStyle name="好 5 2 2 2" xfId="1086"/>
    <cellStyle name="?鹎%U龡&amp;H齲_x0001_C铣_x0014__x0007__x0001__x0001_ 3 3 5 2" xfId="1087"/>
    <cellStyle name="计算 6" xfId="1088"/>
    <cellStyle name="60% - 强调文字颜色 3 2 3 2 3" xfId="1089"/>
    <cellStyle name="20% - 着色 4" xfId="1090"/>
    <cellStyle name="?鹎%U龡&amp;H齲_x0001_C铣_x0014__x0007__x0001__x0001_ 3 3 5 2 2" xfId="1091"/>
    <cellStyle name="?鹎%U龡&amp;H齲_x0001_C铣_x0014__x0007__x0001__x0001_ 3 3 5 3" xfId="1092"/>
    <cellStyle name="?鹎%U龡&amp;H齲_x0001_C铣_x0014__x0007__x0001__x0001_ 3 3 5 3 2" xfId="1093"/>
    <cellStyle name="?鹎%U龡&amp;H齲_x0001_C铣_x0014__x0007__x0001__x0001_ 3 3 5 4" xfId="1094"/>
    <cellStyle name="?鹎%U龡&amp;H齲_x0001_C铣_x0014__x0007__x0001__x0001_ 3 3 5_2015财政决算公开" xfId="1095"/>
    <cellStyle name="好 5 2 3" xfId="1096"/>
    <cellStyle name="?鹎%U龡&amp;H齲_x0001_C铣_x0014__x0007__x0001__x0001_ 3 3 6" xfId="1097"/>
    <cellStyle name="?鹎%U龡&amp;H齲_x0001_C铣_x0014__x0007__x0001__x0001_ 3 3 6 2" xfId="1098"/>
    <cellStyle name="60% - 强调文字颜色 5 9" xfId="1099"/>
    <cellStyle name="?鹎%U龡&amp;H齲_x0001_C铣_x0014__x0007__x0001__x0001_ 3 3 6 2 2" xfId="1100"/>
    <cellStyle name="常规 12 2 2 2 3" xfId="1101"/>
    <cellStyle name="60% - 强调文字颜色 6 9" xfId="1102"/>
    <cellStyle name="?鹎%U龡&amp;H齲_x0001_C铣_x0014__x0007__x0001__x0001_ 3 3 6 3 2" xfId="1103"/>
    <cellStyle name="?鹎%U龡&amp;H齲_x0001_C铣_x0014__x0007__x0001__x0001_ 3 3 6 4" xfId="1104"/>
    <cellStyle name="?鹎%U龡&amp;H齲_x0001_C铣_x0014__x0007__x0001__x0001_ 3 3 6 4 2" xfId="1105"/>
    <cellStyle name="常规 49" xfId="1106"/>
    <cellStyle name="常规 54" xfId="1107"/>
    <cellStyle name="40% - 强调文字颜色 4 4 2 2 2" xfId="1108"/>
    <cellStyle name="?鹎%U龡&amp;H齲_x0001_C铣_x0014__x0007__x0001__x0001_ 3 3 6_2015财政决算公开" xfId="1109"/>
    <cellStyle name="货币 2 4 4 2" xfId="1110"/>
    <cellStyle name="?鹎%U龡&amp;H齲_x0001_C铣_x0014__x0007__x0001__x0001_ 3 3 7" xfId="1111"/>
    <cellStyle name="?鹎%U龡&amp;H齲_x0001_C铣_x0014__x0007__x0001__x0001_ 3 3 8" xfId="1112"/>
    <cellStyle name="?鹎%U龡&amp;H齲_x0001_C铣_x0014__x0007__x0001__x0001_ 3 3 8 2" xfId="1113"/>
    <cellStyle name="?鹎%U龡&amp;H齲_x0001_C铣_x0014__x0007__x0001__x0001_ 3 3 9" xfId="1114"/>
    <cellStyle name="?鹎%U龡&amp;H齲_x0001_C铣_x0014__x0007__x0001__x0001_ 3 3 9 2" xfId="1115"/>
    <cellStyle name="常规 2 2 2 4 3 2" xfId="1116"/>
    <cellStyle name="?鹎%U龡&amp;H齲_x0001_C铣_x0014__x0007__x0001__x0001_ 3 3_2015财政决算公开" xfId="1117"/>
    <cellStyle name="?鹎%U龡&amp;H齲_x0001_C铣_x0014__x0007__x0001__x0001_ 3 4" xfId="1118"/>
    <cellStyle name="?鹎%U龡&amp;H齲_x0001_C铣_x0014__x0007__x0001__x0001_ 3 4 10" xfId="1119"/>
    <cellStyle name="?鹎%U龡&amp;H齲_x0001_C铣_x0014__x0007__x0001__x0001_ 3 4 2" xfId="1120"/>
    <cellStyle name="40% - 强调文字颜色 1 4_2015财政决算公开" xfId="1121"/>
    <cellStyle name="?鹎%U龡&amp;H齲_x0001_C铣_x0014__x0007__x0001__x0001_ 3 4 2 2" xfId="1122"/>
    <cellStyle name="?鹎%U龡&amp;H齲_x0001_C铣_x0014__x0007__x0001__x0001_ 3 4 2 2 2" xfId="1123"/>
    <cellStyle name="?鹎%U龡&amp;H齲_x0001_C铣_x0014__x0007__x0001__x0001_ 3 4 2 2 2 2" xfId="1124"/>
    <cellStyle name="?鹎%U龡&amp;H齲_x0001_C铣_x0014__x0007__x0001__x0001_ 3 4 2 2 3" xfId="1125"/>
    <cellStyle name="输出 2 3 2 3" xfId="1126"/>
    <cellStyle name="?鹎%U龡&amp;H齲_x0001_C铣_x0014__x0007__x0001__x0001_ 3 4 2 2 3 2" xfId="1127"/>
    <cellStyle name="货币 4 2 3 3 2" xfId="1128"/>
    <cellStyle name="?鹎%U龡&amp;H齲_x0001_C铣_x0014__x0007__x0001__x0001_ 3 4 2 2 4" xfId="1129"/>
    <cellStyle name="?鹎%U龡&amp;H齲_x0001_C铣_x0014__x0007__x0001__x0001_ 3 4 2 2 4 2" xfId="1130"/>
    <cellStyle name="?鹎%U龡&amp;H齲_x0001_C铣_x0014__x0007__x0001__x0001_ 3 4 2 2 5" xfId="1131"/>
    <cellStyle name="百分比 2 2" xfId="1132"/>
    <cellStyle name="?鹎%U龡&amp;H齲_x0001_C铣_x0014__x0007__x0001__x0001_ 3 4 2 2_2015财政决算公开" xfId="1133"/>
    <cellStyle name="?鹎%U龡&amp;H齲_x0001_C铣_x0014__x0007__x0001__x0001_ 3 4 2 3" xfId="1134"/>
    <cellStyle name="?鹎%U龡&amp;H齲_x0001_C铣_x0014__x0007__x0001__x0001_ 3 4 2 3 2" xfId="1135"/>
    <cellStyle name="?鹎%U龡&amp;H齲_x0001_C铣_x0014__x0007__x0001__x0001_ 3 4 2 3 2 2" xfId="1136"/>
    <cellStyle name="?鹎%U龡&amp;H齲_x0001_C铣_x0014__x0007__x0001__x0001_ 3 4 2 3 3" xfId="1137"/>
    <cellStyle name="?鹎%U龡&amp;H齲_x0001_C铣_x0014__x0007__x0001__x0001_ 3 4 2 3 3 2" xfId="1138"/>
    <cellStyle name="?鹎%U龡&amp;H齲_x0001_C铣_x0014__x0007__x0001__x0001_ 3 4 2 3 4" xfId="1139"/>
    <cellStyle name="?鹎%U龡&amp;H齲_x0001_C铣_x0014__x0007__x0001__x0001_ 3 4 2 3_2015财政决算公开" xfId="1140"/>
    <cellStyle name="?鹎%U龡&amp;H齲_x0001_C铣_x0014__x0007__x0001__x0001_ 3 4 2 4" xfId="1141"/>
    <cellStyle name="Norma,_laroux_4_营业在建 (2)_E21" xfId="1142"/>
    <cellStyle name="60% - 强调文字颜色 6 4 2 2 2" xfId="1143"/>
    <cellStyle name="?鹎%U龡&amp;H齲_x0001_C铣_x0014__x0007__x0001__x0001_ 3 4 2 4 3 2" xfId="1144"/>
    <cellStyle name="60% - 强调文字颜色 6 4 2 3" xfId="1145"/>
    <cellStyle name="?鹎%U龡&amp;H齲_x0001_C铣_x0014__x0007__x0001__x0001_ 3 4 2 4 4" xfId="1146"/>
    <cellStyle name="?鹎%U龡&amp;H齲_x0001_C铣_x0014__x0007__x0001__x0001_ 3 4 2 4 4 2" xfId="1147"/>
    <cellStyle name="20% - 强调文字颜色 2 4 2 2 2" xfId="1148"/>
    <cellStyle name="?鹎%U龡&amp;H齲_x0001_C铣_x0014__x0007__x0001__x0001_ 3 4 2 4 5" xfId="1149"/>
    <cellStyle name="常规 2 3 3 2" xfId="1150"/>
    <cellStyle name="?鹎%U龡&amp;H齲_x0001_C铣_x0014__x0007__x0001__x0001_ 3 4 2 4_2015财政决算公开" xfId="1151"/>
    <cellStyle name="?鹎%U龡&amp;H齲_x0001_C铣_x0014__x0007__x0001__x0001_ 3 4 2 5 2" xfId="1152"/>
    <cellStyle name="?鹎%U龡&amp;H齲_x0001_C铣_x0014__x0007__x0001__x0001_ 3 4 2 6" xfId="1153"/>
    <cellStyle name="?鹎%U龡&amp;H齲_x0001_C铣_x0014__x0007__x0001__x0001_ 3 4 2 6 2" xfId="1154"/>
    <cellStyle name="40% - 强调文字颜色 5 3 2 2 2 2" xfId="1155"/>
    <cellStyle name="?鹎%U龡&amp;H齲_x0001_C铣_x0014__x0007__x0001__x0001_ 3 4 3 4 2" xfId="1156"/>
    <cellStyle name="?鹎%U龡&amp;H齲_x0001_C铣_x0014__x0007__x0001__x0001_ 3 4 2 7" xfId="1157"/>
    <cellStyle name="?鹎%U龡&amp;H齲_x0001_C铣_x0014__x0007__x0001__x0001_ 3 4 2 7 2" xfId="1158"/>
    <cellStyle name="常规 2 2 2 8 2" xfId="1159"/>
    <cellStyle name="60% - 强调文字颜色 6 5 2 2" xfId="1160"/>
    <cellStyle name="?鹎%U龡&amp;H齲_x0001_C铣_x0014__x0007__x0001__x0001_ 3 4 2 8" xfId="1161"/>
    <cellStyle name="货币 2 2 2" xfId="1162"/>
    <cellStyle name="?鹎%U龡&amp;H齲_x0001_C铣_x0014__x0007__x0001__x0001_ 3 4 2_2015财政决算公开" xfId="1163"/>
    <cellStyle name="差 3 2 2" xfId="1164"/>
    <cellStyle name="?鹎%U龡&amp;H齲_x0001_C铣_x0014__x0007__x0001__x0001_ 3 4 3" xfId="1165"/>
    <cellStyle name="差 3 2 2 2" xfId="1166"/>
    <cellStyle name="?鹎%U龡&amp;H齲_x0001_C铣_x0014__x0007__x0001__x0001_ 3 4 3 2" xfId="1167"/>
    <cellStyle name="差 3 2 2 2 2" xfId="1168"/>
    <cellStyle name="?鹎%U龡&amp;H齲_x0001_C铣_x0014__x0007__x0001__x0001_ 3 4 3 2 2" xfId="1169"/>
    <cellStyle name="差 3 2 2 3" xfId="1170"/>
    <cellStyle name="?鹎%U龡&amp;H齲_x0001_C铣_x0014__x0007__x0001__x0001_ 3 4 3 3" xfId="1171"/>
    <cellStyle name="?鹎%U龡&amp;H齲_x0001_C铣_x0014__x0007__x0001__x0001_ 3 4 3 3 2" xfId="1172"/>
    <cellStyle name="40% - 强调文字颜色 5 3 2 2 2" xfId="1173"/>
    <cellStyle name="?鹎%U龡&amp;H齲_x0001_C铣_x0014__x0007__x0001__x0001_ 3 4 3 4" xfId="1174"/>
    <cellStyle name="40% - 强调文字颜色 5 3 2 2 3" xfId="1175"/>
    <cellStyle name="?鹎%U龡&amp;H齲_x0001_C铣_x0014__x0007__x0001__x0001_ 3 4 3 5" xfId="1176"/>
    <cellStyle name="货币 2 2 3 4" xfId="1177"/>
    <cellStyle name="?鹎%U龡&amp;H齲_x0001_C铣_x0014__x0007__x0001__x0001_ 3 4 3_2015财政决算公开" xfId="1178"/>
    <cellStyle name="?鹎%U龡&amp;H齲_x0001_C铣_x0014__x0007__x0001__x0001_ 3 5" xfId="1179"/>
    <cellStyle name="?鹎%U龡&amp;H齲_x0001_C铣_x0014__x0007__x0001__x0001_ 3 5 2" xfId="1180"/>
    <cellStyle name="货币 3" xfId="1181"/>
    <cellStyle name="?鹎%U龡&amp;H齲_x0001_C铣_x0014__x0007__x0001__x0001_ 3 5 2 2" xfId="1182"/>
    <cellStyle name="差 3 3 2" xfId="1183"/>
    <cellStyle name="?鹎%U龡&amp;H齲_x0001_C铣_x0014__x0007__x0001__x0001_ 3 5 3" xfId="1184"/>
    <cellStyle name="货币 3 4 2" xfId="1185"/>
    <cellStyle name="?鹎%U龡&amp;H齲_x0001_C铣_x0014__x0007__x0001__x0001_ 3 5_2015财政决算公开" xfId="1186"/>
    <cellStyle name="?鹎%U龡&amp;H齲_x0001_C铣_x0014__x0007__x0001__x0001_ 3 6" xfId="1187"/>
    <cellStyle name="强调文字颜色 2 2 2 3" xfId="1188"/>
    <cellStyle name="20% - 强调文字颜色 1 4" xfId="1189"/>
    <cellStyle name="?鹎%U龡&amp;H齲_x0001_C铣_x0014__x0007__x0001__x0001_ 3 6 2" xfId="1190"/>
    <cellStyle name="20% - 强调文字颜色 5 4_2015财政决算公开" xfId="1191"/>
    <cellStyle name="强调文字颜色 2 2 2 3 2" xfId="1192"/>
    <cellStyle name="20% - 强调文字颜色 1 4 2" xfId="1193"/>
    <cellStyle name="?鹎%U龡&amp;H齲_x0001_C铣_x0014__x0007__x0001__x0001_ 3 6 2 2" xfId="1194"/>
    <cellStyle name="差 3 4 2" xfId="1195"/>
    <cellStyle name="40% - 强调文字颜色 4 2 4_2015财政决算公开" xfId="1196"/>
    <cellStyle name="强调文字颜色 2 2 2 4" xfId="1197"/>
    <cellStyle name="20% - 强调文字颜色 1 5" xfId="1198"/>
    <cellStyle name="?鹎%U龡&amp;H齲_x0001_C铣_x0014__x0007__x0001__x0001_ 3 6 3" xfId="1199"/>
    <cellStyle name="20% - 强调文字颜色 1 5 2" xfId="1200"/>
    <cellStyle name="?鹎%U龡&amp;H齲_x0001_C铣_x0014__x0007__x0001__x0001_ 3 6 3 2" xfId="1201"/>
    <cellStyle name="?鹎%U龡&amp;H齲_x0001_C铣_x0014__x0007__x0001__x0001_ 3 7" xfId="1202"/>
    <cellStyle name="强调文字颜色 2 2 3 3" xfId="1203"/>
    <cellStyle name="20% - 强调文字颜色 2 4" xfId="1204"/>
    <cellStyle name="?鹎%U龡&amp;H齲_x0001_C铣_x0014__x0007__x0001__x0001_ 3 7 2" xfId="1205"/>
    <cellStyle name="?鹎%U龡&amp;H齲_x0001_C铣_x0014__x0007__x0001__x0001_ 3 8" xfId="1206"/>
    <cellStyle name="常规 3 2 7" xfId="1207"/>
    <cellStyle name="强调文字颜色 2 2 4 3" xfId="1208"/>
    <cellStyle name="20% - 强调文字颜色 3 4" xfId="1209"/>
    <cellStyle name="?鹎%U龡&amp;H齲_x0001_C铣_x0014__x0007__x0001__x0001_ 3 8 2" xfId="1210"/>
    <cellStyle name="?鹎%U龡&amp;H齲_x0001_C铣_x0014__x0007__x0001__x0001_ 3 9" xfId="1211"/>
    <cellStyle name="20% - 强调文字颜色 4 4" xfId="1212"/>
    <cellStyle name="?鹎%U龡&amp;H齲_x0001_C铣_x0014__x0007__x0001__x0001_ 3 9 2" xfId="1213"/>
    <cellStyle name="?鹎%U龡&amp;H齲_x0001_C铣_x0014__x0007__x0001__x0001_ 3_2015财政决算公开" xfId="1214"/>
    <cellStyle name="标题 4 4" xfId="1215"/>
    <cellStyle name="?鹎%U龡&amp;H齲_x0001_C铣_x0014__x0007__x0001__x0001_ 4 2 2" xfId="1216"/>
    <cellStyle name="标题 4 4 2" xfId="1217"/>
    <cellStyle name="?鹎%U龡&amp;H齲_x0001_C铣_x0014__x0007__x0001__x0001_ 4 2 2 2" xfId="1218"/>
    <cellStyle name="标题 4 4 2 2" xfId="1219"/>
    <cellStyle name="40% - 强调文字颜色 5 2 2 3" xfId="1220"/>
    <cellStyle name="?鹎%U龡&amp;H齲_x0001_C铣_x0014__x0007__x0001__x0001_ 4 2 2 2 2" xfId="1221"/>
    <cellStyle name="标题 4 4 3" xfId="1222"/>
    <cellStyle name="?鹎%U龡&amp;H齲_x0001_C铣_x0014__x0007__x0001__x0001_ 4 2 2 3" xfId="1223"/>
    <cellStyle name="常规 3 2 2 5" xfId="1224"/>
    <cellStyle name="40% - 强调文字颜色 5 2 3 3" xfId="1225"/>
    <cellStyle name="?鹎%U龡&amp;H齲_x0001_C铣_x0014__x0007__x0001__x0001_ 4 2 2 3 2" xfId="1226"/>
    <cellStyle name="?鹎%U龡&amp;H齲_x0001_C铣_x0014__x0007__x0001__x0001_ 4 2 2 4" xfId="1227"/>
    <cellStyle name="常规 3 2 3 5" xfId="1228"/>
    <cellStyle name="?鹎%U龡&amp;H齲_x0001_C铣_x0014__x0007__x0001__x0001_ 4 2 2 4 2" xfId="1229"/>
    <cellStyle name="?鹎%U龡&amp;H齲_x0001_C铣_x0014__x0007__x0001__x0001_ 4 2 2 5" xfId="1230"/>
    <cellStyle name="常规 3 2 4 5" xfId="1231"/>
    <cellStyle name="?鹎%U龡&amp;H齲_x0001_C铣_x0014__x0007__x0001__x0001_ 4 2 2 5 2" xfId="1232"/>
    <cellStyle name="?鹎%U龡&amp;H齲_x0001_C铣_x0014__x0007__x0001__x0001_ 4 2 2 6" xfId="1233"/>
    <cellStyle name="20% - 强调文字颜色 6 3 2 3 2" xfId="1234"/>
    <cellStyle name="?鹎%U龡&amp;H齲_x0001_C铣_x0014__x0007__x0001__x0001_ 4 2 2_2015财政决算公开" xfId="1235"/>
    <cellStyle name="标题 4 5" xfId="1236"/>
    <cellStyle name="?鹎%U龡&amp;H齲_x0001_C铣_x0014__x0007__x0001__x0001_ 4 2 3" xfId="1237"/>
    <cellStyle name="标题 4 5 2" xfId="1238"/>
    <cellStyle name="?鹎%U龡&amp;H齲_x0001_C铣_x0014__x0007__x0001__x0001_ 4 2 3 2" xfId="1239"/>
    <cellStyle name="标题 4 5 2 2" xfId="1240"/>
    <cellStyle name="40% - 强调文字颜色 5 3 2 3" xfId="1241"/>
    <cellStyle name="?鹎%U龡&amp;H齲_x0001_C铣_x0014__x0007__x0001__x0001_ 4 2 3 2 2" xfId="1242"/>
    <cellStyle name="标题 4 5 3" xfId="1243"/>
    <cellStyle name="?鹎%U龡&amp;H齲_x0001_C铣_x0014__x0007__x0001__x0001_ 4 2 3 3" xfId="1244"/>
    <cellStyle name="40% - 强调文字颜色 5 3 3 3" xfId="1245"/>
    <cellStyle name="?鹎%U龡&amp;H齲_x0001_C铣_x0014__x0007__x0001__x0001_ 4 2 3 3 2" xfId="1246"/>
    <cellStyle name="?鹎%U龡&amp;H齲_x0001_C铣_x0014__x0007__x0001__x0001_ 4 2 3 4" xfId="1247"/>
    <cellStyle name="常规 4 2 2 2 5 2" xfId="1248"/>
    <cellStyle name="标题 4 6" xfId="1249"/>
    <cellStyle name="?鹎%U龡&amp;H齲_x0001_C铣_x0014__x0007__x0001__x0001_ 4 2 4" xfId="1250"/>
    <cellStyle name="标题 4 6 2" xfId="1251"/>
    <cellStyle name="?鹎%U龡&amp;H齲_x0001_C铣_x0014__x0007__x0001__x0001_ 4 2 4 2" xfId="1252"/>
    <cellStyle name="40% - 强调文字颜色 5 4 2 3" xfId="1253"/>
    <cellStyle name="?鹎%U龡&amp;H齲_x0001_C铣_x0014__x0007__x0001__x0001_ 4 2 4 2 2" xfId="1254"/>
    <cellStyle name="20% - 强调文字颜色 4 2 3 2 2 2" xfId="1255"/>
    <cellStyle name="?鹎%U龡&amp;H齲_x0001_C铣_x0014__x0007__x0001__x0001_ 4 2 4 3" xfId="1256"/>
    <cellStyle name="货币 2 2 2 8" xfId="1257"/>
    <cellStyle name="?鹎%U龡&amp;H齲_x0001_C铣_x0014__x0007__x0001__x0001_ 4 2 4 3 2" xfId="1258"/>
    <cellStyle name="?鹎%U龡&amp;H齲_x0001_C铣_x0014__x0007__x0001__x0001_ 4 2 4 4" xfId="1259"/>
    <cellStyle name="?鹎%U龡&amp;H齲_x0001_C铣_x0014__x0007__x0001__x0001_ 4 2 4 4 2" xfId="1260"/>
    <cellStyle name="?鹎%U龡&amp;H齲_x0001_C铣_x0014__x0007__x0001__x0001_ 4 2 4 5" xfId="1261"/>
    <cellStyle name="货币 2 3 6" xfId="1262"/>
    <cellStyle name="?鹎%U龡&amp;H齲_x0001_C铣_x0014__x0007__x0001__x0001_ 4 2 4_2015财政决算公开" xfId="1263"/>
    <cellStyle name="标题 4 7" xfId="1264"/>
    <cellStyle name="?鹎%U龡&amp;H齲_x0001_C铣_x0014__x0007__x0001__x0001_ 4 2 5" xfId="1265"/>
    <cellStyle name="?鹎%U龡&amp;H齲_x0001_C铣_x0014__x0007__x0001__x0001_ 4 2 5 2" xfId="1266"/>
    <cellStyle name="标题 4 8" xfId="1267"/>
    <cellStyle name="?鹎%U龡&amp;H齲_x0001_C铣_x0014__x0007__x0001__x0001_ 4 2 6" xfId="1268"/>
    <cellStyle name="?鹎%U龡&amp;H齲_x0001_C铣_x0014__x0007__x0001__x0001_ 4 2 6 2" xfId="1269"/>
    <cellStyle name="链接单元格 5 2 2" xfId="1270"/>
    <cellStyle name="货币 2 5 3 2" xfId="1271"/>
    <cellStyle name="?鹎%U龡&amp;H齲_x0001_C铣_x0014__x0007__x0001__x0001_ 4 2 7" xfId="1272"/>
    <cellStyle name="?鹎%U龡&amp;H齲_x0001_C铣_x0014__x0007__x0001__x0001_ 4 2 7 2" xfId="1273"/>
    <cellStyle name="?鹎%U龡&amp;H齲_x0001_C铣_x0014__x0007__x0001__x0001_ 4 2 8" xfId="1274"/>
    <cellStyle name="?鹎%U龡&amp;H齲_x0001_C铣_x0014__x0007__x0001__x0001_ 4 2_2015财政决算公开" xfId="1275"/>
    <cellStyle name="?鹎%U龡&amp;H齲_x0001_C铣_x0014__x0007__x0001__x0001_ 4 3" xfId="1276"/>
    <cellStyle name="标题 5 4" xfId="1277"/>
    <cellStyle name="?鹎%U龡&amp;H齲_x0001_C铣_x0014__x0007__x0001__x0001_ 4 3 2" xfId="1278"/>
    <cellStyle name="标题 5 4 2" xfId="1279"/>
    <cellStyle name="?鹎%U龡&amp;H齲_x0001_C铣_x0014__x0007__x0001__x0001_ 4 3 2 2" xfId="1280"/>
    <cellStyle name="标题 5 5" xfId="1281"/>
    <cellStyle name="?鹎%U龡&amp;H齲_x0001_C铣_x0014__x0007__x0001__x0001_ 4 3 3" xfId="1282"/>
    <cellStyle name="标题 5 5 2" xfId="1283"/>
    <cellStyle name="?鹎%U龡&amp;H齲_x0001_C铣_x0014__x0007__x0001__x0001_ 4 3 3 2" xfId="1284"/>
    <cellStyle name="标题 5 6" xfId="1285"/>
    <cellStyle name="?鹎%U龡&amp;H齲_x0001_C铣_x0014__x0007__x0001__x0001_ 4 3 4" xfId="1286"/>
    <cellStyle name="?鹎%U龡&amp;H齲_x0001_C铣_x0014__x0007__x0001__x0001_ 4 3 4 2" xfId="1287"/>
    <cellStyle name="好 6 2 2" xfId="1288"/>
    <cellStyle name="标题 5 7" xfId="1289"/>
    <cellStyle name="标题 3 2 3 2 2" xfId="1290"/>
    <cellStyle name="?鹎%U龡&amp;H齲_x0001_C铣_x0014__x0007__x0001__x0001_ 4 3 5" xfId="1291"/>
    <cellStyle name="?鹎%U龡&amp;H齲_x0001_C铣_x0014__x0007__x0001__x0001_ 4 3 5 2" xfId="1292"/>
    <cellStyle name="?鹎%U龡&amp;H齲_x0001_C铣_x0014__x0007__x0001__x0001_ 4 3 6" xfId="1293"/>
    <cellStyle name="?鹎%U龡&amp;H齲_x0001_C铣_x0014__x0007__x0001__x0001_ 4 3_2015财政决算公开" xfId="1294"/>
    <cellStyle name="?鹎%U龡&amp;H齲_x0001_C铣_x0014__x0007__x0001__x0001_ 4 4" xfId="1295"/>
    <cellStyle name="?鹎%U龡&amp;H齲_x0001_C铣_x0014__x0007__x0001__x0001_ 4 4 2" xfId="1296"/>
    <cellStyle name="?鹎%U龡&amp;H齲_x0001_C铣_x0014__x0007__x0001__x0001_ 4 4 2 2" xfId="1297"/>
    <cellStyle name="差 4 2 2" xfId="1298"/>
    <cellStyle name="?鹎%U龡&amp;H齲_x0001_C铣_x0014__x0007__x0001__x0001_ 4 4 3" xfId="1299"/>
    <cellStyle name="差 4 2 2 2" xfId="1300"/>
    <cellStyle name="?鹎%U龡&amp;H齲_x0001_C铣_x0014__x0007__x0001__x0001_ 4 4 3 2" xfId="1301"/>
    <cellStyle name="好 2 2 2 2" xfId="1302"/>
    <cellStyle name="?鹎%U龡&amp;H齲_x0001_C铣_x0014__x0007__x0001__x0001_ 4 4_2015财政决算公开" xfId="1303"/>
    <cellStyle name="?鹎%U龡&amp;H齲_x0001_C铣_x0014__x0007__x0001__x0001_ 4 5" xfId="1304"/>
    <cellStyle name="?鹎%U龡&amp;H齲_x0001_C铣_x0014__x0007__x0001__x0001_ 4 5 2" xfId="1305"/>
    <cellStyle name="?鹎%U龡&amp;H齲_x0001_C铣_x0014__x0007__x0001__x0001_ 4 5 2 2" xfId="1306"/>
    <cellStyle name="差 4 3 2" xfId="1307"/>
    <cellStyle name="?鹎%U龡&amp;H齲_x0001_C铣_x0014__x0007__x0001__x0001_ 4 5 3" xfId="1308"/>
    <cellStyle name="?鹎%U龡&amp;H齲_x0001_C铣_x0014__x0007__x0001__x0001_ 4 5 3 2" xfId="1309"/>
    <cellStyle name="?鹎%U龡&amp;H齲_x0001_C铣_x0014__x0007__x0001__x0001_ 4 6" xfId="1310"/>
    <cellStyle name="输入 3" xfId="1311"/>
    <cellStyle name="常规 2 9" xfId="1312"/>
    <cellStyle name="?鹎%U龡&amp;H齲_x0001_C铣_x0014__x0007__x0001__x0001_ 4 6 2" xfId="1313"/>
    <cellStyle name="?鹎%U龡&amp;H齲_x0001_C铣_x0014__x0007__x0001__x0001_ 4 6 2 2" xfId="1314"/>
    <cellStyle name="?鹎%U龡&amp;H齲_x0001_C铣_x0014__x0007__x0001__x0001_ 4 6 3" xfId="1315"/>
    <cellStyle name="?鹎%U龡&amp;H齲_x0001_C铣_x0014__x0007__x0001__x0001_ 4 6 3 2" xfId="1316"/>
    <cellStyle name="货币 4 4 3" xfId="1317"/>
    <cellStyle name="?鹎%U龡&amp;H齲_x0001_C铣_x0014__x0007__x0001__x0001_ 4 6_2015财政决算公开" xfId="1318"/>
    <cellStyle name="?鹎%U龡&amp;H齲_x0001_C铣_x0014__x0007__x0001__x0001_ 4 7" xfId="1319"/>
    <cellStyle name="常规 3 9" xfId="1320"/>
    <cellStyle name="?鹎%U龡&amp;H齲_x0001_C铣_x0014__x0007__x0001__x0001_ 4 7 2" xfId="1321"/>
    <cellStyle name="40% - 强调文字颜色 5 3 2_2015财政决算公开" xfId="1322"/>
    <cellStyle name="?鹎%U龡&amp;H齲_x0001_C铣_x0014__x0007__x0001__x0001_ 4 8" xfId="1323"/>
    <cellStyle name="常规 4 2 7" xfId="1324"/>
    <cellStyle name="?鹎%U龡&amp;H齲_x0001_C铣_x0014__x0007__x0001__x0001_ 4 8 2" xfId="1325"/>
    <cellStyle name="?鹎%U龡&amp;H齲_x0001_C铣_x0014__x0007__x0001__x0001_ 4 9" xfId="1326"/>
    <cellStyle name="千位分隔 4 2 3 3" xfId="1327"/>
    <cellStyle name="常规 5 9" xfId="1328"/>
    <cellStyle name="?鹎%U龡&amp;H齲_x0001_C铣_x0014__x0007__x0001__x0001_ 4 9 2" xfId="1329"/>
    <cellStyle name="?鹎%U龡&amp;H齲_x0001_C铣_x0014__x0007__x0001__x0001_ 4_2015财政决算公开" xfId="1330"/>
    <cellStyle name="60% - 强调文字颜色 5 5 2 2 2" xfId="1331"/>
    <cellStyle name="?鹎%U龡&amp;H齲_x0001_C铣_x0014__x0007__x0001__x0001_ 5 3 2" xfId="1332"/>
    <cellStyle name="60% - 强调文字颜色 5 5 2 3" xfId="1333"/>
    <cellStyle name="40% - 强调文字颜色 6 3 2 2 2 2" xfId="1334"/>
    <cellStyle name="?鹎%U龡&amp;H齲_x0001_C铣_x0014__x0007__x0001__x0001_ 5 4" xfId="1335"/>
    <cellStyle name="强调文字颜色 4 2 3 3 2" xfId="1336"/>
    <cellStyle name="?鹎%U龡&amp;H齲_x0001_C铣_x0014__x0007__x0001__x0001_ 6 2" xfId="1337"/>
    <cellStyle name="标题 2 2 4" xfId="1338"/>
    <cellStyle name="货币 3 6" xfId="1339"/>
    <cellStyle name="?鹎%U龡&amp;H齲_x0001_C铣_x0014__x0007__x0001__x0001_ 6 2 2" xfId="1340"/>
    <cellStyle name="标题 2 2 4 2" xfId="1341"/>
    <cellStyle name="?鹎%U龡&amp;H齲_x0001_C铣_x0014__x0007__x0001__x0001_ 6 3" xfId="1342"/>
    <cellStyle name="标题 2 2 5" xfId="1343"/>
    <cellStyle name="60% - 强调文字颜色 5 5 3 2" xfId="1344"/>
    <cellStyle name="货币 4 6" xfId="1345"/>
    <cellStyle name="?鹎%U龡&amp;H齲_x0001_C铣_x0014__x0007__x0001__x0001_ 6 3 2" xfId="1346"/>
    <cellStyle name="?鹎%U龡&amp;H齲_x0001_C铣_x0014__x0007__x0001__x0001_ 6 4" xfId="1347"/>
    <cellStyle name="?鹎%U龡&amp;H齲_x0001_C铣_x0014__x0007__x0001__x0001_ 6_2015财政决算公开" xfId="1348"/>
    <cellStyle name="计算 7" xfId="1349"/>
    <cellStyle name="20% - 着色 5" xfId="1350"/>
    <cellStyle name="强调文字颜色 4 2 3 4" xfId="1351"/>
    <cellStyle name="?鹎%U龡&amp;H齲_x0001_C铣_x0014__x0007__x0001__x0001_ 7" xfId="1352"/>
    <cellStyle name="20% - 强调文字颜色 1 2" xfId="1353"/>
    <cellStyle name="20% - 强调文字颜色 1 2 2" xfId="1354"/>
    <cellStyle name="20% - 强调文字颜色 1 2 2 2" xfId="1355"/>
    <cellStyle name="20% - 强调文字颜色 1 2 2 2 2 2" xfId="1356"/>
    <cellStyle name="60% - 强调文字颜色 4 2 3 3 2" xfId="1357"/>
    <cellStyle name="40% - 强调文字颜色 6 5 3 2" xfId="1358"/>
    <cellStyle name="20% - 强调文字颜色 1 2 2 2 3" xfId="1359"/>
    <cellStyle name="20% - 强调文字颜色 1 2 2 3" xfId="1360"/>
    <cellStyle name="20% - 强调文字颜色 1 2 2 3 2" xfId="1361"/>
    <cellStyle name="20% - 强调文字颜色 1 2 2 4" xfId="1362"/>
    <cellStyle name="计算 4 4" xfId="1363"/>
    <cellStyle name="20% - 强调文字颜色 1 2 2_2015财政决算公开" xfId="1364"/>
    <cellStyle name="20% - 强调文字颜色 1 2 3" xfId="1365"/>
    <cellStyle name="20% - 强调文字颜色 1 2 3 2" xfId="1366"/>
    <cellStyle name="20% - 强调文字颜色 1 2 3 2 2 2" xfId="1367"/>
    <cellStyle name="常规 13 2 2 2 2" xfId="1368"/>
    <cellStyle name="20% - 强调文字颜色 1 2 3 2 3" xfId="1369"/>
    <cellStyle name="20% - 强调文字颜色 1 2 3 2_2015财政决算公开" xfId="1370"/>
    <cellStyle name="20% - 强调文字颜色 1 2 3 3" xfId="1371"/>
    <cellStyle name="20% - 强调文字颜色 1 2 3 3 2" xfId="1372"/>
    <cellStyle name="40% - 强调文字颜色 2 2 2_2015财政决算公开" xfId="1373"/>
    <cellStyle name="20% - 强调文字颜色 1 2 3 4" xfId="1374"/>
    <cellStyle name="20% - 强调文字颜色 1 2 3 5" xfId="1375"/>
    <cellStyle name="20% - 强调文字颜色 1 2 3_2015财政决算公开" xfId="1376"/>
    <cellStyle name="20% - 强调文字颜色 1 2 4" xfId="1377"/>
    <cellStyle name="40% - 强调文字颜色 1 5 3" xfId="1378"/>
    <cellStyle name="20% - 强调文字颜色 1 2 4 2 2" xfId="1379"/>
    <cellStyle name="20% - 强调文字颜色 1 2 4 3" xfId="1380"/>
    <cellStyle name="20% - 强调文字颜色 1 2 4 4" xfId="1381"/>
    <cellStyle name="20% - 强调文字颜色 1 2 4_2015财政决算公开" xfId="1382"/>
    <cellStyle name="20% - 强调文字颜色 1 2 5" xfId="1383"/>
    <cellStyle name="20% - 强调文字颜色 1 2 5 2" xfId="1384"/>
    <cellStyle name="强调文字颜色 2 2 2 2" xfId="1385"/>
    <cellStyle name="20% - 强调文字颜色 1 3" xfId="1386"/>
    <cellStyle name="强调文字颜色 2 2 2 2 2" xfId="1387"/>
    <cellStyle name="20% - 强调文字颜色 1 3 2" xfId="1388"/>
    <cellStyle name="强调文字颜色 2 2 2 2 2 2" xfId="1389"/>
    <cellStyle name="20% - 强调文字颜色 1 3 2 2" xfId="1390"/>
    <cellStyle name="20% - 强调文字颜色 1 3 2 2 2 2" xfId="1391"/>
    <cellStyle name="20% - 强调文字颜色 1 3 2 2 3" xfId="1392"/>
    <cellStyle name="20% - 强调文字颜色 1 3 2 2_2015财政决算公开" xfId="1393"/>
    <cellStyle name="20% - 强调文字颜色 1 3 2 3" xfId="1394"/>
    <cellStyle name="20% - 强调文字颜色 1 3 2 3 2" xfId="1395"/>
    <cellStyle name="20% - 强调文字颜色 1 3 2 4" xfId="1396"/>
    <cellStyle name="60% - 强调文字颜色 1 5 2 2 2" xfId="1397"/>
    <cellStyle name="20% - 强调文字颜色 1 3 2_2015财政决算公开" xfId="1398"/>
    <cellStyle name="强调文字颜色 2 2 2 2 3" xfId="1399"/>
    <cellStyle name="20% - 强调文字颜色 1 3 3" xfId="1400"/>
    <cellStyle name="20% - 强调文字颜色 1 3 3 2" xfId="1401"/>
    <cellStyle name="20% - 强调文字颜色 1 3 3 3" xfId="1402"/>
    <cellStyle name="常规 2 2 2 2 2" xfId="1403"/>
    <cellStyle name="20% - 强调文字颜色 1 3 3_2015财政决算公开" xfId="1404"/>
    <cellStyle name="20% - 强调文字颜色 1 3 4" xfId="1405"/>
    <cellStyle name="20% - 强调文字颜色 1 3 4 2" xfId="1406"/>
    <cellStyle name="20% - 强调文字颜色 1 3 5" xfId="1407"/>
    <cellStyle name="20% - 强调文字颜色 1 3_2015财政决算公开" xfId="1408"/>
    <cellStyle name="20% - 强调文字颜色 1 4 2 2" xfId="1409"/>
    <cellStyle name="20% - 强调文字颜色 1 4 2 3" xfId="1410"/>
    <cellStyle name="20% - 强调文字颜色 1 4 2_2015财政决算公开" xfId="1411"/>
    <cellStyle name="20% - 强调文字颜色 1 4 3" xfId="1412"/>
    <cellStyle name="20% - 强调文字颜色 1 4 3 2" xfId="1413"/>
    <cellStyle name="20% - 强调文字颜色 1 4 4" xfId="1414"/>
    <cellStyle name="40% - 强调文字颜色 3 6_2015财政决算公开" xfId="1415"/>
    <cellStyle name="百分比 4" xfId="1416"/>
    <cellStyle name="20% - 强调文字颜色 1 4_2015财政决算公开" xfId="1417"/>
    <cellStyle name="60% - 强调文字颜色 3 3" xfId="1418"/>
    <cellStyle name="20% - 强调文字颜色 1 5 2 2" xfId="1419"/>
    <cellStyle name="60% - 强调文字颜色 3 3 2" xfId="1420"/>
    <cellStyle name="20% - 强调文字颜色 1 5 2 2 2" xfId="1421"/>
    <cellStyle name="常规 2 4 2 6 2" xfId="1422"/>
    <cellStyle name="60% - 强调文字颜色 3 4" xfId="1423"/>
    <cellStyle name="20% - 强调文字颜色 1 5 2 3" xfId="1424"/>
    <cellStyle name="常规 2 3 2 3 3 2" xfId="1425"/>
    <cellStyle name="20% - 强调文字颜色 1 5 2_2015财政决算公开" xfId="1426"/>
    <cellStyle name="20% - 强调文字颜色 4 2 3 2_2015财政决算公开" xfId="1427"/>
    <cellStyle name="20% - 强调文字颜色 1 5 3" xfId="1428"/>
    <cellStyle name="60% - 强调文字颜色 4 3" xfId="1429"/>
    <cellStyle name="20% - 强调文字颜色 1 5 3 2" xfId="1430"/>
    <cellStyle name="20% - 强调文字颜色 1 5 4" xfId="1431"/>
    <cellStyle name="强调文字颜色 3 4 2 3" xfId="1432"/>
    <cellStyle name="20% - 强调文字颜色 1 5_2015财政决算公开" xfId="1433"/>
    <cellStyle name="20% - 强调文字颜色 1 6 2 2" xfId="1434"/>
    <cellStyle name="20% - 强调文字颜色 1 6 3" xfId="1435"/>
    <cellStyle name="货币 4 2 4" xfId="1436"/>
    <cellStyle name="20% - 强调文字颜色 1 6_2015财政决算公开" xfId="1437"/>
    <cellStyle name="20% - 强调文字颜色 2 2" xfId="1438"/>
    <cellStyle name="40% - 强调文字颜色 3 2 7" xfId="1439"/>
    <cellStyle name="20% - 强调文字颜色 2 2 2" xfId="1440"/>
    <cellStyle name="20% - 强调文字颜色 2 2 2 2" xfId="1441"/>
    <cellStyle name="标题 2 8" xfId="1442"/>
    <cellStyle name="20% - 强调文字颜色 2 2 2 2 2 2" xfId="1443"/>
    <cellStyle name="60% - 强调文字颜色 5 2 3 3 2" xfId="1444"/>
    <cellStyle name="20% - 强调文字颜色 2 2 2 2 3" xfId="1445"/>
    <cellStyle name="20% - 强调文字颜色 2 2 2 2_2015财政决算公开" xfId="1446"/>
    <cellStyle name="20% - 强调文字颜色 2 2 2 3" xfId="1447"/>
    <cellStyle name="20% - 强调文字颜色 2 9" xfId="1448"/>
    <cellStyle name="20% - 强调文字颜色 2 2 2 3 2" xfId="1449"/>
    <cellStyle name="常规 2 2 2 2 5 2" xfId="1450"/>
    <cellStyle name="20% - 强调文字颜色 2 2 2 4" xfId="1451"/>
    <cellStyle name="检查单元格 6 2" xfId="1452"/>
    <cellStyle name="小数 4 2" xfId="1453"/>
    <cellStyle name="20% - 强调文字颜色 2 2 2_2015财政决算公开" xfId="1454"/>
    <cellStyle name="常规 2 5 2 2 2" xfId="1455"/>
    <cellStyle name="20% - 强调文字颜色 2 2 3" xfId="1456"/>
    <cellStyle name="20% - 强调文字颜色 2 2 3 2" xfId="1457"/>
    <cellStyle name="60% - 强调文字颜色 2 4 3" xfId="1458"/>
    <cellStyle name="20% - 强调文字颜色 2 2 3 2 2 2" xfId="1459"/>
    <cellStyle name="20% - 强调文字颜色 2 2 3 2 3" xfId="1460"/>
    <cellStyle name="20% - 强调文字颜色 2 2 3 2_2015财政决算公开" xfId="1461"/>
    <cellStyle name="20% - 强调文字颜色 2 2 3 3" xfId="1462"/>
    <cellStyle name="20% - 强调文字颜色 2 2 3 3 2" xfId="1463"/>
    <cellStyle name="常规 2 2 2 2 6 2" xfId="1464"/>
    <cellStyle name="20% - 强调文字颜色 2 2 3 4" xfId="1465"/>
    <cellStyle name="60% - 强调文字颜色 1 2 3 2 2 2" xfId="1466"/>
    <cellStyle name="20% - 强调文字颜色 2 2 4" xfId="1467"/>
    <cellStyle name="20% - 强调文字颜色 2 2 4 2" xfId="1468"/>
    <cellStyle name="20% - 强调文字颜色 2 2 4 2 2" xfId="1469"/>
    <cellStyle name="20% - 强调文字颜色 2 2 4 3" xfId="1470"/>
    <cellStyle name="40% - 强调文字颜色 3 3 2_2015财政决算公开" xfId="1471"/>
    <cellStyle name="20% - 强调文字颜色 2 2 4 4" xfId="1472"/>
    <cellStyle name="20% - 强调文字颜色 2 2 4_2015财政决算公开" xfId="1473"/>
    <cellStyle name="20% - 强调文字颜色 6 3 2 2 2 2" xfId="1474"/>
    <cellStyle name="20% - 强调文字颜色 2 2 5" xfId="1475"/>
    <cellStyle name="20% - 强调文字颜色 2 2 5 2" xfId="1476"/>
    <cellStyle name="20% - 强调文字颜色 2 2 6" xfId="1477"/>
    <cellStyle name="60% - 强调文字颜色 1 4 2 3" xfId="1478"/>
    <cellStyle name="20% - 强调文字颜色 2 2_2015财政决算公开" xfId="1479"/>
    <cellStyle name="20% - 强调文字颜色 4 3 2 3 2" xfId="1480"/>
    <cellStyle name="强调文字颜色 2 2 3 2" xfId="1481"/>
    <cellStyle name="20% - 强调文字颜色 2 3" xfId="1482"/>
    <cellStyle name="常规 35" xfId="1483"/>
    <cellStyle name="常规 40" xfId="1484"/>
    <cellStyle name="强调文字颜色 2 2 3 2 2" xfId="1485"/>
    <cellStyle name="20% - 强调文字颜色 2 3 2" xfId="1486"/>
    <cellStyle name="强调文字颜色 2 2 3 2 2 2" xfId="1487"/>
    <cellStyle name="20% - 强调文字颜色 2 3 2 2" xfId="1488"/>
    <cellStyle name="20% - 强调文字颜色 2 3 2 2 2 2" xfId="1489"/>
    <cellStyle name="20% - 强调文字颜色 2 3 2 2 3" xfId="1490"/>
    <cellStyle name="20% - 强调文字颜色 2 3 2 2_2015财政决算公开" xfId="1491"/>
    <cellStyle name="20% - 强调文字颜色 2 3 2 3" xfId="1492"/>
    <cellStyle name="20% - 强调文字颜色 2 3 2 3 2" xfId="1493"/>
    <cellStyle name="20% - 强调文字颜色 2 3 2 4" xfId="1494"/>
    <cellStyle name="20% - 强调文字颜色 2 3 2_2015财政决算公开" xfId="1495"/>
    <cellStyle name="常规 36" xfId="1496"/>
    <cellStyle name="常规 41" xfId="1497"/>
    <cellStyle name="强调文字颜色 2 2 3 2 3" xfId="1498"/>
    <cellStyle name="20% - 强调文字颜色 2 3 3" xfId="1499"/>
    <cellStyle name="20% - 强调文字颜色 2 3 3 2" xfId="1500"/>
    <cellStyle name="20% - 强调文字颜色 2 3 3 2 2" xfId="1501"/>
    <cellStyle name="20% - 强调文字颜色 2 3 3 3" xfId="1502"/>
    <cellStyle name="20% - 强调文字颜色 2 3 3_2015财政决算公开" xfId="1503"/>
    <cellStyle name="常规 37" xfId="1504"/>
    <cellStyle name="常规 42" xfId="1505"/>
    <cellStyle name="20% - 强调文字颜色 2 3 4" xfId="1506"/>
    <cellStyle name="40% - 强调文字颜色 1 2 6" xfId="1507"/>
    <cellStyle name="20% - 强调文字颜色 2 3 4 2" xfId="1508"/>
    <cellStyle name="常规 38" xfId="1509"/>
    <cellStyle name="常规 43" xfId="1510"/>
    <cellStyle name="20% - 强调文字颜色 2 3 5" xfId="1511"/>
    <cellStyle name="常规 2 4 2 2 4 2" xfId="1512"/>
    <cellStyle name="20% - 强调文字颜色 2 3_2015财政决算公开" xfId="1513"/>
    <cellStyle name="20% - 强调文字颜色 2 4 2 2" xfId="1514"/>
    <cellStyle name="20% - 强调文字颜色 2 4 2 3" xfId="1515"/>
    <cellStyle name="20% - 强调文字颜色 2 4 2_2015财政决算公开" xfId="1516"/>
    <cellStyle name="20% - 强调文字颜色 6 5_2015财政决算公开" xfId="1517"/>
    <cellStyle name="20% - 强调文字颜色 2 4 3" xfId="1518"/>
    <cellStyle name="20% - 强调文字颜色 2 4 3 2" xfId="1519"/>
    <cellStyle name="20% - 强调文字颜色 2 4 4" xfId="1520"/>
    <cellStyle name="20% - 强调文字颜色 2 4_2015财政决算公开" xfId="1521"/>
    <cellStyle name="强调文字颜色 2 2 3 4" xfId="1522"/>
    <cellStyle name="20% - 强调文字颜色 2 5" xfId="1523"/>
    <cellStyle name="20% - 强调文字颜色 2 5 2" xfId="1524"/>
    <cellStyle name="20% - 强调文字颜色 2 5 2 2" xfId="1525"/>
    <cellStyle name="20% - 强调文字颜色 2 5 2 2 2" xfId="1526"/>
    <cellStyle name="20% - 强调文字颜色 2 5 2 3" xfId="1527"/>
    <cellStyle name="20% - 强调文字颜色 6 6 3" xfId="1528"/>
    <cellStyle name="60% - 强调文字颜色 1 6 2 2" xfId="1529"/>
    <cellStyle name="20% - 强调文字颜色 2 5 2_2015财政决算公开" xfId="1530"/>
    <cellStyle name="20% - 强调文字颜色 2 5 3" xfId="1531"/>
    <cellStyle name="20% - 强调文字颜色 2 5 3 2" xfId="1532"/>
    <cellStyle name="20% - 强调文字颜色 2 5 4" xfId="1533"/>
    <cellStyle name="20% - 强调文字颜色 2 5_2015财政决算公开" xfId="1534"/>
    <cellStyle name="20% - 强调文字颜色 2 6 2 2" xfId="1535"/>
    <cellStyle name="20% - 强调文字颜色 2 6 3" xfId="1536"/>
    <cellStyle name="60% - 强调文字颜色 1 2 2 2" xfId="1537"/>
    <cellStyle name="20% - 强调文字颜色 2 6_2015财政决算公开" xfId="1538"/>
    <cellStyle name="常规 3 2 5" xfId="1539"/>
    <cellStyle name="20% - 强调文字颜色 3 2" xfId="1540"/>
    <cellStyle name="常规 3 2 5 2" xfId="1541"/>
    <cellStyle name="40% - 强调文字颜色 4 2 7" xfId="1542"/>
    <cellStyle name="20% - 强调文字颜色 3 2 2" xfId="1543"/>
    <cellStyle name="常规 2 2 6 4" xfId="1544"/>
    <cellStyle name="百分比 4 2 4" xfId="1545"/>
    <cellStyle name="20% - 强调文字颜色 3 2 2 2" xfId="1546"/>
    <cellStyle name="20% - 强调文字颜色 3 2 2 2 2" xfId="1547"/>
    <cellStyle name="20% - 强调文字颜色 3 2 2 2 2 2" xfId="1548"/>
    <cellStyle name="60% - 强调文字颜色 6 2 3 3 2" xfId="1549"/>
    <cellStyle name="20% - 强调文字颜色 3 2 2 2 3" xfId="1550"/>
    <cellStyle name="常规 51 2" xfId="1551"/>
    <cellStyle name="20% - 强调文字颜色 3 2 2 2_2015财政决算公开" xfId="1552"/>
    <cellStyle name="20% - 强调文字颜色 3 2 2 3" xfId="1553"/>
    <cellStyle name="20% - 强调文字颜色 3 2 2 3 2" xfId="1554"/>
    <cellStyle name="常规 12 2 3 2 2" xfId="1555"/>
    <cellStyle name="20% - 强调文字颜色 3 2 2 4" xfId="1556"/>
    <cellStyle name="20% - 强调文字颜色 3 2 2_2015财政决算公开" xfId="1557"/>
    <cellStyle name="20% - 强调文字颜色 3 2 3" xfId="1558"/>
    <cellStyle name="汇总 5" xfId="1559"/>
    <cellStyle name="常规 2 2 7 4" xfId="1560"/>
    <cellStyle name="20% - 强调文字颜色 3 2 3 2" xfId="1561"/>
    <cellStyle name="汇总 5 2" xfId="1562"/>
    <cellStyle name="常规 2 2 7 4 2" xfId="1563"/>
    <cellStyle name="20% - 强调文字颜色 3 2 3 2 2" xfId="1564"/>
    <cellStyle name="汇总 5 2 2" xfId="1565"/>
    <cellStyle name="20% - 强调文字颜色 3 2 3 2 2 2" xfId="1566"/>
    <cellStyle name="汇总 5 3" xfId="1567"/>
    <cellStyle name="20% - 强调文字颜色 3 2 3 2 3" xfId="1568"/>
    <cellStyle name="常规 5 4" xfId="1569"/>
    <cellStyle name="常规 4 3 2" xfId="1570"/>
    <cellStyle name="20% - 强调文字颜色 3 2 3 2_2015财政决算公开" xfId="1571"/>
    <cellStyle name="汇总 6" xfId="1572"/>
    <cellStyle name="常规 2 2 7 5" xfId="1573"/>
    <cellStyle name="20% - 强调文字颜色 3 2 3 3" xfId="1574"/>
    <cellStyle name="汇总 6 2" xfId="1575"/>
    <cellStyle name="常规 10 2 3" xfId="1576"/>
    <cellStyle name="20% - 强调文字颜色 3 2 3 3 2" xfId="1577"/>
    <cellStyle name="汇总 7" xfId="1578"/>
    <cellStyle name="20% - 强调文字颜色 6 2 2_2015财政决算公开" xfId="1579"/>
    <cellStyle name="20% - 强调文字颜色 3 2 3 4" xfId="1580"/>
    <cellStyle name="汇总 2 2 2 2" xfId="1581"/>
    <cellStyle name="20% - 强调文字颜色 3 2 3 5" xfId="1582"/>
    <cellStyle name="解释性文本 6 2" xfId="1583"/>
    <cellStyle name="差 3 2" xfId="1584"/>
    <cellStyle name="20% - 强调文字颜色 3 2 3_2015财政决算公开" xfId="1585"/>
    <cellStyle name="20% - 强调文字颜色 3 2 4" xfId="1586"/>
    <cellStyle name="20% - 强调文字颜色 3 2 4 2" xfId="1587"/>
    <cellStyle name="20% - 强调文字颜色 3 2 4 3" xfId="1588"/>
    <cellStyle name="20% - 强调文字颜色 3 2 4 4" xfId="1589"/>
    <cellStyle name="20% - 强调文字颜色 3 2 4_2015财政决算公开" xfId="1590"/>
    <cellStyle name="货币 3 3 4 2" xfId="1591"/>
    <cellStyle name="20% - 强调文字颜色 3 2 5" xfId="1592"/>
    <cellStyle name="20% - 强调文字颜色 3 2 5 2" xfId="1593"/>
    <cellStyle name="20% - 强调文字颜色 3 2 6" xfId="1594"/>
    <cellStyle name="20% - 强调文字颜色 3 2 7" xfId="1595"/>
    <cellStyle name="20% - 强调文字颜色 3 2_2015财政决算公开" xfId="1596"/>
    <cellStyle name="常规 3 2 6" xfId="1597"/>
    <cellStyle name="强调文字颜色 2 2 4 2" xfId="1598"/>
    <cellStyle name="20% - 强调文字颜色 3 3" xfId="1599"/>
    <cellStyle name="常规 3 2 6 2" xfId="1600"/>
    <cellStyle name="强调文字颜色 2 2 4 2 2" xfId="1601"/>
    <cellStyle name="20% - 强调文字颜色 3 3 2" xfId="1602"/>
    <cellStyle name="常规 2 3 6 4" xfId="1603"/>
    <cellStyle name="百分比 5 2 4" xfId="1604"/>
    <cellStyle name="20% - 强调文字颜色 3 3 2 2" xfId="1605"/>
    <cellStyle name="常规 2 3 6 4 2" xfId="1606"/>
    <cellStyle name="20% - 强调文字颜色 3 3 2 2 2" xfId="1607"/>
    <cellStyle name="20% - 强调文字颜色 3 3 2 2 2 2" xfId="1608"/>
    <cellStyle name="20% - 强调文字颜色 3 3 2 2 3" xfId="1609"/>
    <cellStyle name="20% - 强调文字颜色 3 3 2 2_2015财政决算公开" xfId="1610"/>
    <cellStyle name="常规 2 3 6 5" xfId="1611"/>
    <cellStyle name="20% - 强调文字颜色 3 3 2 3" xfId="1612"/>
    <cellStyle name="20% - 强调文字颜色 3 3 2 3 2" xfId="1613"/>
    <cellStyle name="20% - 强调文字颜色 3 3 2 4" xfId="1614"/>
    <cellStyle name="常规 3 2 2" xfId="1615"/>
    <cellStyle name="20% - 强调文字颜色 3 3 2_2015财政决算公开" xfId="1616"/>
    <cellStyle name="20% - 强调文字颜色 3 3 3" xfId="1617"/>
    <cellStyle name="20% - 强调文字颜色 3 3 3 2" xfId="1618"/>
    <cellStyle name="20% - 强调文字颜色 3 3 3 2 2" xfId="1619"/>
    <cellStyle name="差 3 3 2 2" xfId="1620"/>
    <cellStyle name="20% - 强调文字颜色 3 3 3_2015财政决算公开" xfId="1621"/>
    <cellStyle name="20% - 强调文字颜色 4 2 2 2" xfId="1622"/>
    <cellStyle name="20% - 强调文字颜色 3 3 4" xfId="1623"/>
    <cellStyle name="20% - 强调文字颜色 4 2 2 2 2" xfId="1624"/>
    <cellStyle name="20% - 强调文字颜色 3 3 4 2" xfId="1625"/>
    <cellStyle name="20% - 强调文字颜色 4 2 2 3" xfId="1626"/>
    <cellStyle name="20% - 强调文字颜色 3 3 5" xfId="1627"/>
    <cellStyle name="20% - 强调文字颜色 3 3_2015财政决算公开" xfId="1628"/>
    <cellStyle name="20% - 强调文字颜色 3 4 2" xfId="1629"/>
    <cellStyle name="常规 2 4 6 4" xfId="1630"/>
    <cellStyle name="百分比 6 2 4" xfId="1631"/>
    <cellStyle name="20% - 强调文字颜色 3 4 2 2" xfId="1632"/>
    <cellStyle name="常规 2 4 6 4 2" xfId="1633"/>
    <cellStyle name="20% - 强调文字颜色 3 4 2 2 2" xfId="1634"/>
    <cellStyle name="常规 2 5 2" xfId="1635"/>
    <cellStyle name="常规 2 4 6 5" xfId="1636"/>
    <cellStyle name="20% - 强调文字颜色 3 4 2 3" xfId="1637"/>
    <cellStyle name="常规 48" xfId="1638"/>
    <cellStyle name="常规 53" xfId="1639"/>
    <cellStyle name="20% - 强调文字颜色 3 4 2_2015财政决算公开" xfId="1640"/>
    <cellStyle name="20% - 强调文字颜色 3 4 3" xfId="1641"/>
    <cellStyle name="20% - 强调文字颜色 3 4 3 2" xfId="1642"/>
    <cellStyle name="20% - 强调文字颜色 4 2 3 2" xfId="1643"/>
    <cellStyle name="20% - 强调文字颜色 3 4 4" xfId="1644"/>
    <cellStyle name="20% - 强调文字颜色 3 4_2015财政决算公开" xfId="1645"/>
    <cellStyle name="常规 3 2 8" xfId="1646"/>
    <cellStyle name="20% - 强调文字颜色 3 5" xfId="1647"/>
    <cellStyle name="常规 3 2 8 2" xfId="1648"/>
    <cellStyle name="20% - 强调文字颜色 3 5 2" xfId="1649"/>
    <cellStyle name="百分比 7 2 4" xfId="1650"/>
    <cellStyle name="20% - 强调文字颜色 3 5 2 2" xfId="1651"/>
    <cellStyle name="警告文本 3 2 3" xfId="1652"/>
    <cellStyle name="20% - 强调文字颜色 3 5 2 2 2" xfId="1653"/>
    <cellStyle name="常规 3 5 2" xfId="1654"/>
    <cellStyle name="20% - 强调文字颜色 3 5 2 3" xfId="1655"/>
    <cellStyle name="20% - 强调文字颜色 3 5 2_2015财政决算公开" xfId="1656"/>
    <cellStyle name="20% - 强调文字颜色 3 5 3" xfId="1657"/>
    <cellStyle name="20% - 强调文字颜色 3 5 3 2" xfId="1658"/>
    <cellStyle name="20% - 强调文字颜色 4 2 4 2" xfId="1659"/>
    <cellStyle name="20% - 强调文字颜色 3 5 4" xfId="1660"/>
    <cellStyle name="常规 7 3" xfId="1661"/>
    <cellStyle name="20% - 强调文字颜色 3 6 2 2" xfId="1662"/>
    <cellStyle name="20% - 强调文字颜色 3 6 3" xfId="1663"/>
    <cellStyle name="60% - 强调文字颜色 1 3 2 2" xfId="1664"/>
    <cellStyle name="20% - 强调文字颜色 3 6_2015财政决算公开" xfId="1665"/>
    <cellStyle name="好 3 2 2 3" xfId="1666"/>
    <cellStyle name="常规 3 3 5" xfId="1667"/>
    <cellStyle name="标题 5 3 2 2" xfId="1668"/>
    <cellStyle name="20% - 强调文字颜色 4 2" xfId="1669"/>
    <cellStyle name="标题 5 3 2 2 2" xfId="1670"/>
    <cellStyle name="20% - 强调文字颜色 4 2 2" xfId="1671"/>
    <cellStyle name="20% - 强调文字颜色 4 2 2 2 3" xfId="1672"/>
    <cellStyle name="20% - 强调文字颜色 4 2 2 2_2015财政决算公开" xfId="1673"/>
    <cellStyle name="20% - 强调文字颜色 4 2 2 3 2" xfId="1674"/>
    <cellStyle name="20% - 强调文字颜色 4 2 2 4" xfId="1675"/>
    <cellStyle name="20% - 强调文字颜色 4 2 2_2015财政决算公开" xfId="1676"/>
    <cellStyle name="20% - 强调文字颜色 4 2 3" xfId="1677"/>
    <cellStyle name="20% - 强调文字颜色 4 2 3 2 2" xfId="1678"/>
    <cellStyle name="常规 2 7 2" xfId="1679"/>
    <cellStyle name="20% - 强调文字颜色 4 2 3 2 3" xfId="1680"/>
    <cellStyle name="20% - 强调文字颜色 4 2 3 3" xfId="1681"/>
    <cellStyle name="20% - 强调文字颜色 4 2 3 3 2" xfId="1682"/>
    <cellStyle name="20% - 强调文字颜色 4 2 3 4" xfId="1683"/>
    <cellStyle name="汇总 3 2 2 2" xfId="1684"/>
    <cellStyle name="20% - 强调文字颜色 4 2 3 5" xfId="1685"/>
    <cellStyle name="20% - 强调文字颜色 4 2 3_2015财政决算公开" xfId="1686"/>
    <cellStyle name="20% - 强调文字颜色 4 2 4" xfId="1687"/>
    <cellStyle name="20% - 强调文字颜色 4 2 4 2 2" xfId="1688"/>
    <cellStyle name="20% - 强调文字颜色 4 2 4 3" xfId="1689"/>
    <cellStyle name="20% - 强调文字颜色 4 2 4 4" xfId="1690"/>
    <cellStyle name="好 6 2" xfId="1691"/>
    <cellStyle name="标题 3 2 3 2" xfId="1692"/>
    <cellStyle name="20% - 强调文字颜色 4 2 4_2015财政决算公开" xfId="1693"/>
    <cellStyle name="20% - 强调文字颜色 4 2 5" xfId="1694"/>
    <cellStyle name="60% - 强调文字颜色 1 3 2 3" xfId="1695"/>
    <cellStyle name="20% - 强调文字颜色 4 2 5 2" xfId="1696"/>
    <cellStyle name="20% - 强调文字颜色 4 2 6" xfId="1697"/>
    <cellStyle name="常规 10 3 2" xfId="1698"/>
    <cellStyle name="20% - 强调文字颜色 4 2 7" xfId="1699"/>
    <cellStyle name="40% - 强调文字颜色 4 5 3 2" xfId="1700"/>
    <cellStyle name="检查单元格 8" xfId="1701"/>
    <cellStyle name="常规 2 5 2 4" xfId="1702"/>
    <cellStyle name="20% - 强调文字颜色 4 2_2015财政决算公开" xfId="1703"/>
    <cellStyle name="标题 5 3 2 3" xfId="1704"/>
    <cellStyle name="强调文字颜色 2 2 5 2" xfId="1705"/>
    <cellStyle name="20% - 强调文字颜色 4 3" xfId="1706"/>
    <cellStyle name="20% - 强调文字颜色 4 3 2" xfId="1707"/>
    <cellStyle name="20% - 强调文字颜色 4 3 4" xfId="1708"/>
    <cellStyle name="20% - 强调文字颜色 4 3 2 2" xfId="1709"/>
    <cellStyle name="20% - 强调文字颜色 4 5 4" xfId="1710"/>
    <cellStyle name="20% - 强调文字颜色 4 3 4 2" xfId="1711"/>
    <cellStyle name="20% - 强调文字颜色 4 3 2 2 2" xfId="1712"/>
    <cellStyle name="20% - 强调文字颜色 6 5 4" xfId="1713"/>
    <cellStyle name="20% - 强调文字颜色 4 3 2 2 2 2" xfId="1714"/>
    <cellStyle name="20% - 强调文字颜色 4 3 2 2 3" xfId="1715"/>
    <cellStyle name="20% - 强调文字颜色 4 3 2 2_2015财政决算公开" xfId="1716"/>
    <cellStyle name="20% - 强调文字颜色 4 3 5" xfId="1717"/>
    <cellStyle name="20% - 强调文字颜色 4 3 2 3" xfId="1718"/>
    <cellStyle name="20% - 强调文字颜色 4 3 2 4" xfId="1719"/>
    <cellStyle name="20% - 强调文字颜色 4 3 3" xfId="1720"/>
    <cellStyle name="20% - 强调文字颜色 4 4 4" xfId="1721"/>
    <cellStyle name="20% - 强调文字颜色 4 3 3 2" xfId="1722"/>
    <cellStyle name="20% - 强调文字颜色 5 5 4" xfId="1723"/>
    <cellStyle name="20% - 强调文字颜色 4 3 3 2 2" xfId="1724"/>
    <cellStyle name="20% - 强调文字颜色 4 3 3 3" xfId="1725"/>
    <cellStyle name="好 2 4 2" xfId="1726"/>
    <cellStyle name="40% - 强调文字颜色 5 3 2" xfId="1727"/>
    <cellStyle name="20% - 强调文字颜色 4 3 3_2015财政决算公开" xfId="1728"/>
    <cellStyle name="货币 2" xfId="1729"/>
    <cellStyle name="常规 44 2" xfId="1730"/>
    <cellStyle name="20% - 强调文字颜色 4 3_2015财政决算公开" xfId="1731"/>
    <cellStyle name="20% - 强调文字颜色 4 4 2" xfId="1732"/>
    <cellStyle name="20% - 强调文字颜色 5 3 4" xfId="1733"/>
    <cellStyle name="20% - 强调文字颜色 4 4 2 2" xfId="1734"/>
    <cellStyle name="20% - 强调文字颜色 5 3 4 2" xfId="1735"/>
    <cellStyle name="20% - 强调文字颜色 4 4 2 2 2" xfId="1736"/>
    <cellStyle name="20% - 强调文字颜色 5 3 5" xfId="1737"/>
    <cellStyle name="20% - 强调文字颜色 4 4 2 3" xfId="1738"/>
    <cellStyle name="20% - 强调文字颜色 4 4 2_2015财政决算公开" xfId="1739"/>
    <cellStyle name="20% - 强调文字颜色 4 4 3" xfId="1740"/>
    <cellStyle name="20% - 强调文字颜色 5 4 4" xfId="1741"/>
    <cellStyle name="20% - 强调文字颜色 4 4 3 2" xfId="1742"/>
    <cellStyle name="20% - 强调文字颜色 4 4_2015财政决算公开" xfId="1743"/>
    <cellStyle name="常规 2 3 5 2 2" xfId="1744"/>
    <cellStyle name="20% - 强调文字颜色 4 5" xfId="1745"/>
    <cellStyle name="标题 5 2 2 2 2 2" xfId="1746"/>
    <cellStyle name="20% - 强调文字颜色 4 5 2" xfId="1747"/>
    <cellStyle name="20% - 强调文字颜色 6 3 4" xfId="1748"/>
    <cellStyle name="20% - 强调文字颜色 4 5 2 2" xfId="1749"/>
    <cellStyle name="20% - 强调文字颜色 6 3 4 2" xfId="1750"/>
    <cellStyle name="20% - 强调文字颜色 4 5 2 2 2" xfId="1751"/>
    <cellStyle name="20% - 强调文字颜色 4 5 2_2015财政决算公开" xfId="1752"/>
    <cellStyle name="20% - 强调文字颜色 4 5 3" xfId="1753"/>
    <cellStyle name="20% - 强调文字颜色 6 4 4" xfId="1754"/>
    <cellStyle name="20% - 强调文字颜色 4 5 3 2" xfId="1755"/>
    <cellStyle name="货币 3 4 3 2" xfId="1756"/>
    <cellStyle name="20% - 强调文字颜色 4 5_2015财政决算公开" xfId="1757"/>
    <cellStyle name="20% - 强调文字颜色 4 6 2 2" xfId="1758"/>
    <cellStyle name="20% - 强调文字颜色 4 6 3" xfId="1759"/>
    <cellStyle name="60% - 强调文字颜色 1 4 2 2" xfId="1760"/>
    <cellStyle name="20% - 强调文字颜色 4 6_2015财政决算公开" xfId="1761"/>
    <cellStyle name="20% - 强调文字颜色 4 7" xfId="1762"/>
    <cellStyle name="20% - 强调文字颜色 4 7 2" xfId="1763"/>
    <cellStyle name="20% - 强调文字颜色 4 8" xfId="1764"/>
    <cellStyle name="20% - 强调文字颜色 4 9" xfId="1765"/>
    <cellStyle name="常规 3 4 5" xfId="1766"/>
    <cellStyle name="标题 5 3 3 2" xfId="1767"/>
    <cellStyle name="20% - 强调文字颜色 5 2" xfId="1768"/>
    <cellStyle name="40% - 强调文字颜色 6 2 7" xfId="1769"/>
    <cellStyle name="20% - 强调文字颜色 5 2 2" xfId="1770"/>
    <cellStyle name="40% - 强调文字颜色 2 7" xfId="1771"/>
    <cellStyle name="常规 4 2 6 4" xfId="1772"/>
    <cellStyle name="20% - 强调文字颜色 5 2 2 2" xfId="1773"/>
    <cellStyle name="40% - 强调文字颜色 1 2 3 5" xfId="1774"/>
    <cellStyle name="40% - 强调文字颜色 2 7 2" xfId="1775"/>
    <cellStyle name="常规 4 2 6 4 2" xfId="1776"/>
    <cellStyle name="20% - 强调文字颜色 5 2 2 2 2" xfId="1777"/>
    <cellStyle name="20% - 强调文字颜色 5 2 2 2 3" xfId="1778"/>
    <cellStyle name="20% - 强调文字颜色 5 2 2 2_2015财政决算公开" xfId="1779"/>
    <cellStyle name="货币 5 2 2" xfId="1780"/>
    <cellStyle name="40% - 强调文字颜色 2 8" xfId="1781"/>
    <cellStyle name="常规 4 2 6 5" xfId="1782"/>
    <cellStyle name="20% - 强调文字颜色 5 2 2 3" xfId="1783"/>
    <cellStyle name="20% - 强调文字颜色 5 2 2 3 2" xfId="1784"/>
    <cellStyle name="标题 1 3" xfId="1785"/>
    <cellStyle name="20% - 强调文字颜色 5 2 2 4" xfId="1786"/>
    <cellStyle name="20% - 强调文字颜色 5 2 2_2015财政决算公开" xfId="1787"/>
    <cellStyle name="20% - 强调文字颜色 5 2 3" xfId="1788"/>
    <cellStyle name="40% - 强调文字颜色 3 7" xfId="1789"/>
    <cellStyle name="20% - 强调文字颜色 5 2 3 2" xfId="1790"/>
    <cellStyle name="货币 5 3 2" xfId="1791"/>
    <cellStyle name="40% - 强调文字颜色 3 8" xfId="1792"/>
    <cellStyle name="20% - 强调文字颜色 5 2 3 3" xfId="1793"/>
    <cellStyle name="20% - 强调文字颜色 5 2 3_2015财政决算公开" xfId="1794"/>
    <cellStyle name="20% - 强调文字颜色 5 2 4" xfId="1795"/>
    <cellStyle name="40% - 强调文字颜色 4 7" xfId="1796"/>
    <cellStyle name="20% - 强调文字颜色 5 2 4 2" xfId="1797"/>
    <cellStyle name="20% - 强调文字颜色 5 2 5" xfId="1798"/>
    <cellStyle name="20% - 强调文字颜色 5 2_2015财政决算公开" xfId="1799"/>
    <cellStyle name="20% - 强调文字颜色 5 3" xfId="1800"/>
    <cellStyle name="货币 2 2 6 5" xfId="1801"/>
    <cellStyle name="20% - 强调文字颜色 5 3 2" xfId="1802"/>
    <cellStyle name="20% - 强调文字颜色 5 3 2 2" xfId="1803"/>
    <cellStyle name="20% - 强调文字颜色 5 3 2 2 2" xfId="1804"/>
    <cellStyle name="常规 3 7 3" xfId="1805"/>
    <cellStyle name="20% - 强调文字颜色 5 3 2 2 2 2" xfId="1806"/>
    <cellStyle name="20% - 强调文字颜色 5 3 2 2 3" xfId="1807"/>
    <cellStyle name="60% - 强调文字颜色 1 9" xfId="1808"/>
    <cellStyle name="20% - 强调文字颜色 5 3 2 2_2015财政决算公开" xfId="1809"/>
    <cellStyle name="20% - 强调文字颜色 5 3 2 3" xfId="1810"/>
    <cellStyle name="20% - 强调文字颜色 5 3 2 3 2" xfId="1811"/>
    <cellStyle name="20% - 强调文字颜色 5 3 2 4" xfId="1812"/>
    <cellStyle name="20% - 强调文字颜色 5 3 2_2015财政决算公开" xfId="1813"/>
    <cellStyle name="20% - 强调文字颜色 5 3 3" xfId="1814"/>
    <cellStyle name="20% - 强调文字颜色 5 3 3 2" xfId="1815"/>
    <cellStyle name="20% - 强调文字颜色 5 3 3 2 2" xfId="1816"/>
    <cellStyle name="20% - 强调文字颜色 5 3 3 3" xfId="1817"/>
    <cellStyle name="常规 3 4" xfId="1818"/>
    <cellStyle name="Percent_laroux" xfId="1819"/>
    <cellStyle name="20% - 强调文字颜色 5 3_2015财政决算公开" xfId="1820"/>
    <cellStyle name="20% - 强调文字颜色 5 4" xfId="1821"/>
    <cellStyle name="20% - 强调文字颜色 5 4 2" xfId="1822"/>
    <cellStyle name="20% - 强调文字颜色 5 4 2 2" xfId="1823"/>
    <cellStyle name="40% - 强调文字颜色 3 2 3 5" xfId="1824"/>
    <cellStyle name="20% - 强调文字颜色 5 4 2 2 2" xfId="1825"/>
    <cellStyle name="20% - 强调文字颜色 5 4 2 3" xfId="1826"/>
    <cellStyle name="20% - 强调文字颜色 5 4 2_2015财政决算公开" xfId="1827"/>
    <cellStyle name="20% - 强调文字颜色 5 4 3" xfId="1828"/>
    <cellStyle name="20% - 强调文字颜色 5 4 3 2" xfId="1829"/>
    <cellStyle name="常规 2 3 5 3 2" xfId="1830"/>
    <cellStyle name="20% - 强调文字颜色 5 5" xfId="1831"/>
    <cellStyle name="20% - 强调文字颜色 5 5 2" xfId="1832"/>
    <cellStyle name="20% - 强调文字颜色 5 5 2 2" xfId="1833"/>
    <cellStyle name="20% - 强调文字颜色 5 5 2 3" xfId="1834"/>
    <cellStyle name="20% - 强调文字颜色 5 5 2_2015财政决算公开" xfId="1835"/>
    <cellStyle name="20% - 强调文字颜色 5 5 3" xfId="1836"/>
    <cellStyle name="20% - 强调文字颜色 5 5 3 2" xfId="1837"/>
    <cellStyle name="20% - 强调文字颜色 5 5_2015财政决算公开" xfId="1838"/>
    <cellStyle name="20% - 强调文字颜色 6 2 2 2" xfId="1839"/>
    <cellStyle name="60% - 强调文字颜色 6 3 2 2 2 2" xfId="1840"/>
    <cellStyle name="20% - 强调文字颜色 5 6 2" xfId="1841"/>
    <cellStyle name="表标题 5" xfId="1842"/>
    <cellStyle name="20% - 强调文字颜色 5 6 2 2" xfId="1843"/>
    <cellStyle name="20% - 强调文字颜色 5 6_2015财政决算公开" xfId="1844"/>
    <cellStyle name="60% - 强调文字颜色 6 3 2 2 3" xfId="1845"/>
    <cellStyle name="20% - 强调文字颜色 5 7" xfId="1846"/>
    <cellStyle name="20% - 强调文字颜色 5 7 2" xfId="1847"/>
    <cellStyle name="20% - 强调文字颜色 6 2 2 2_2015财政决算公开" xfId="1848"/>
    <cellStyle name="20% - 强调文字颜色 5 8" xfId="1849"/>
    <cellStyle name="常规 3 5 5" xfId="1850"/>
    <cellStyle name="20% - 强调文字颜色 6 2" xfId="1851"/>
    <cellStyle name="20% - 强调文字颜色 6 2 2" xfId="1852"/>
    <cellStyle name="20% - 强调文字颜色 6 2 2 2 2" xfId="1853"/>
    <cellStyle name="常规 2 2 9" xfId="1854"/>
    <cellStyle name="20% - 强调文字颜色 6 2 2 2 2 2" xfId="1855"/>
    <cellStyle name="百分比 4 5" xfId="1856"/>
    <cellStyle name="20% - 强调文字颜色 6 2 2 2 3" xfId="1857"/>
    <cellStyle name="20% - 强调文字颜色 6 2 2 3" xfId="1858"/>
    <cellStyle name="20% - 强调文字颜色 6 2 2 4" xfId="1859"/>
    <cellStyle name="20% - 强调文字颜色 6 2 3" xfId="1860"/>
    <cellStyle name="20% - 强调文字颜色 6 2 3 2" xfId="1861"/>
    <cellStyle name="20% - 强调文字颜色 6 2 3 2 2" xfId="1862"/>
    <cellStyle name="20% - 强调文字颜色 6 2 3 3" xfId="1863"/>
    <cellStyle name="20% - 强调文字颜色 6 2 4" xfId="1864"/>
    <cellStyle name="20% - 强调文字颜色 6 2 4 2" xfId="1865"/>
    <cellStyle name="20% - 强调文字颜色 6 2 5" xfId="1866"/>
    <cellStyle name="20% - 强调文字颜色 6 2_2015财政决算公开" xfId="1867"/>
    <cellStyle name="20% - 强调文字颜色 6 3" xfId="1868"/>
    <cellStyle name="常规 14 7" xfId="1869"/>
    <cellStyle name="20% - 强调文字颜色 6 3 2" xfId="1870"/>
    <cellStyle name="20% - 强调文字颜色 6 3 2 2" xfId="1871"/>
    <cellStyle name="20% - 强调文字颜色 6 3 2 2 2" xfId="1872"/>
    <cellStyle name="20% - 强调文字颜色 6 3 2 2 3" xfId="1873"/>
    <cellStyle name="20% - 强调文字颜色 6 3 2 2_2015财政决算公开" xfId="1874"/>
    <cellStyle name="20% - 强调文字颜色 6 3 2 3" xfId="1875"/>
    <cellStyle name="20% - 强调文字颜色 6 6_2015财政决算公开" xfId="1876"/>
    <cellStyle name="20% - 强调文字颜色 6 3 2 4" xfId="1877"/>
    <cellStyle name="20% - 强调文字颜色 6 3 2_2015财政决算公开" xfId="1878"/>
    <cellStyle name="20% - 强调文字颜色 6 3 3" xfId="1879"/>
    <cellStyle name="no dec" xfId="1880"/>
    <cellStyle name="20% - 强调文字颜色 6 3 3 2" xfId="1881"/>
    <cellStyle name="no dec 2" xfId="1882"/>
    <cellStyle name="20% - 强调文字颜色 6 3 3 2 2" xfId="1883"/>
    <cellStyle name="20% - 强调文字颜色 6 3 3 3" xfId="1884"/>
    <cellStyle name="汇总 2 3 2 2" xfId="1885"/>
    <cellStyle name="货币 2 2 2 3 2" xfId="1886"/>
    <cellStyle name="20% - 强调文字颜色 6 3 3_2015财政决算公开" xfId="1887"/>
    <cellStyle name="20% - 强调文字颜色 6 3_2015财政决算公开" xfId="1888"/>
    <cellStyle name="20% - 强调文字颜色 6 4" xfId="1889"/>
    <cellStyle name="20% - 强调文字颜色 6 4 2" xfId="1890"/>
    <cellStyle name="20% - 强调文字颜色 6 4 2 2 2" xfId="1891"/>
    <cellStyle name="60% - 着色 4 2" xfId="1892"/>
    <cellStyle name="20% - 强调文字颜色 6 4 2 3" xfId="1893"/>
    <cellStyle name="20% - 强调文字颜色 6 4 2_2015财政决算公开" xfId="1894"/>
    <cellStyle name="20% - 强调文字颜色 6 4 3" xfId="1895"/>
    <cellStyle name="20% - 强调文字颜色 6 4 3 2" xfId="1896"/>
    <cellStyle name="20% - 强调文字颜色 6 4_2015财政决算公开" xfId="1897"/>
    <cellStyle name="20% - 强调文字颜色 6 5" xfId="1898"/>
    <cellStyle name="20% - 强调文字颜色 6 5 2" xfId="1899"/>
    <cellStyle name="20% - 强调文字颜色 6 5 2 2" xfId="1900"/>
    <cellStyle name="20% - 强调文字颜色 6 5 2 2 2" xfId="1901"/>
    <cellStyle name="20% - 强调文字颜色 6 5 2 3" xfId="1902"/>
    <cellStyle name="40% - 强调文字颜色 1 3 2 3" xfId="1903"/>
    <cellStyle name="20% - 强调文字颜色 6 5 2_2015财政决算公开" xfId="1904"/>
    <cellStyle name="20% - 强调文字颜色 6 5 3" xfId="1905"/>
    <cellStyle name="20% - 强调文字颜色 6 5 3 2" xfId="1906"/>
    <cellStyle name="20% - 强调文字颜色 6 6 2" xfId="1907"/>
    <cellStyle name="20% - 强调文字颜色 6 6 2 2" xfId="1908"/>
    <cellStyle name="20% - 强调文字颜色 6 7" xfId="1909"/>
    <cellStyle name="40% - 强调文字颜色 3 4 2 2" xfId="1910"/>
    <cellStyle name="20% - 强调文字颜色 6 7 2" xfId="1911"/>
    <cellStyle name="40% - 强调文字颜色 3 4 2 2 2" xfId="1912"/>
    <cellStyle name="20% - 强调文字颜色 6 8" xfId="1913"/>
    <cellStyle name="40% - 强调文字颜色 3 4 2 3" xfId="1914"/>
    <cellStyle name="计算 3" xfId="1915"/>
    <cellStyle name="20% - 着色 1" xfId="1916"/>
    <cellStyle name="计算 3 2" xfId="1917"/>
    <cellStyle name="标题 2 2_2015财政决算公开" xfId="1918"/>
    <cellStyle name="20% - 着色 1 2" xfId="1919"/>
    <cellStyle name="计算 4" xfId="1920"/>
    <cellStyle name="20% - 着色 2" xfId="1921"/>
    <cellStyle name="计算 4 2" xfId="1922"/>
    <cellStyle name="20% - 着色 2 2" xfId="1923"/>
    <cellStyle name="计算 5" xfId="1924"/>
    <cellStyle name="超级链接 4 2" xfId="1925"/>
    <cellStyle name="60% - 强调文字颜色 3 2 3 2 2" xfId="1926"/>
    <cellStyle name="20% - 着色 3" xfId="1927"/>
    <cellStyle name="计算 5 2" xfId="1928"/>
    <cellStyle name="60% - 强调文字颜色 3 2 3 2 2 2" xfId="1929"/>
    <cellStyle name="20% - 着色 3 2" xfId="1930"/>
    <cellStyle name="计算 6 2" xfId="1931"/>
    <cellStyle name="20% - 着色 4 2" xfId="1932"/>
    <cellStyle name="Currency1" xfId="1933"/>
    <cellStyle name="计算 7 2" xfId="1934"/>
    <cellStyle name="20% - 着色 5 2" xfId="1935"/>
    <cellStyle name="计算 8" xfId="1936"/>
    <cellStyle name="20% - 着色 6" xfId="1937"/>
    <cellStyle name="20% - 着色 6 2" xfId="1938"/>
    <cellStyle name="40% - 强调文字颜色 1 2" xfId="1939"/>
    <cellStyle name="货币 3 6 3" xfId="1940"/>
    <cellStyle name="60% - 强调文字颜色 2 2 7" xfId="1941"/>
    <cellStyle name="40% - 强调文字颜色 1 2 2" xfId="1942"/>
    <cellStyle name="货币 3 6 3 2" xfId="1943"/>
    <cellStyle name="40% - 强调文字颜色 1 2 2 2" xfId="1944"/>
    <cellStyle name="汇总 2 4" xfId="1945"/>
    <cellStyle name="40% - 强调文字颜色 1 2 2 2 2" xfId="1946"/>
    <cellStyle name="链接单元格 2 2 3" xfId="1947"/>
    <cellStyle name="汇总 2 4 2" xfId="1948"/>
    <cellStyle name="货币 2 2 3 3" xfId="1949"/>
    <cellStyle name="40% - 强调文字颜色 1 2 2 2 2 2" xfId="1950"/>
    <cellStyle name="汇总 2 5" xfId="1951"/>
    <cellStyle name="40% - 强调文字颜色 1 2 2 2 3" xfId="1952"/>
    <cellStyle name="标题 4 2 3 4" xfId="1953"/>
    <cellStyle name="40% - 强调文字颜色 1 2 2 2_2015财政决算公开" xfId="1954"/>
    <cellStyle name="40% - 强调文字颜色 1 2 2 3" xfId="1955"/>
    <cellStyle name="汇总 3 4" xfId="1956"/>
    <cellStyle name="40% - 强调文字颜色 1 2 2 3 2" xfId="1957"/>
    <cellStyle name="40% - 强调文字颜色 1 2 2 4" xfId="1958"/>
    <cellStyle name="40% - 强调文字颜色 1 2 2_2015财政决算公开" xfId="1959"/>
    <cellStyle name="货币 3 6 4" xfId="1960"/>
    <cellStyle name="40% - 强调文字颜色 1 2 3" xfId="1961"/>
    <cellStyle name="货币 3 6 4 2" xfId="1962"/>
    <cellStyle name="40% - 强调文字颜色 1 2 3 2" xfId="1963"/>
    <cellStyle name="40% - 强调文字颜色 1 2 3 2 2" xfId="1964"/>
    <cellStyle name="货币 3 2 3 3" xfId="1965"/>
    <cellStyle name="40% - 强调文字颜色 1 2 3 2 2 2" xfId="1966"/>
    <cellStyle name="40% - 强调文字颜色 1 2 3 2 3" xfId="1967"/>
    <cellStyle name="40% - 强调文字颜色 1 2 3 2_2015财政决算公开" xfId="1968"/>
    <cellStyle name="40% - 强调文字颜色 1 2 3 3" xfId="1969"/>
    <cellStyle name="40% - 强调文字颜色 1 2 3 4" xfId="1970"/>
    <cellStyle name="40% - 强调文字颜色 1 2 3_2015财政决算公开" xfId="1971"/>
    <cellStyle name="货币 3 6 5" xfId="1972"/>
    <cellStyle name="40% - 强调文字颜色 1 2 4" xfId="1973"/>
    <cellStyle name="40% - 强调文字颜色 1 2 4 2" xfId="1974"/>
    <cellStyle name="40% - 强调文字颜色 1 2 4 2 2" xfId="1975"/>
    <cellStyle name="40% - 强调文字颜色 1 2 4 3" xfId="1976"/>
    <cellStyle name="标题 1 2" xfId="1977"/>
    <cellStyle name="40% - 强调文字颜色 1 2 4 4" xfId="1978"/>
    <cellStyle name="千位分隔 4 3 3" xfId="1979"/>
    <cellStyle name="40% - 强调文字颜色 1 2 4_2015财政决算公开" xfId="1980"/>
    <cellStyle name="40% - 强调文字颜色 1 2 5" xfId="1981"/>
    <cellStyle name="40% - 强调文字颜色 1 2 5 2" xfId="1982"/>
    <cellStyle name="40% - 强调文字颜色 1 2 7" xfId="1983"/>
    <cellStyle name="40% - 强调文字颜色 1 2_2015财政决算公开" xfId="1984"/>
    <cellStyle name="常规 9 2" xfId="1985"/>
    <cellStyle name="40% - 强调文字颜色 1 3" xfId="1986"/>
    <cellStyle name="常规 9 2 2" xfId="1987"/>
    <cellStyle name="40% - 强调文字颜色 1 3 2" xfId="1988"/>
    <cellStyle name="常规 9 2 2 2" xfId="1989"/>
    <cellStyle name="40% - 强调文字颜色 1 3 2 2" xfId="1990"/>
    <cellStyle name="40% - 强调文字颜色 1 3 2 2 2" xfId="1991"/>
    <cellStyle name="40% - 强调文字颜色 1 3 2 2 2 2" xfId="1992"/>
    <cellStyle name="40% - 强调文字颜色 1 3 2 2 3" xfId="1993"/>
    <cellStyle name="40% - 强调文字颜色 1 3 2 2_2015财政决算公开" xfId="1994"/>
    <cellStyle name="40% - 强调文字颜色 1 3 2 3 2" xfId="1995"/>
    <cellStyle name="40% - 强调文字颜色 1 3 2 4" xfId="1996"/>
    <cellStyle name="40% - 强调文字颜色 1 3 2_2015财政决算公开" xfId="1997"/>
    <cellStyle name="常规 9 2 3" xfId="1998"/>
    <cellStyle name="40% - 强调文字颜色 1 3 3" xfId="1999"/>
    <cellStyle name="40% - 强调文字颜色 1 3 3 2" xfId="2000"/>
    <cellStyle name="40% - 强调文字颜色 1 3 3 2 2" xfId="2001"/>
    <cellStyle name="40% - 强调文字颜色 1 3 3 3" xfId="2002"/>
    <cellStyle name="40% - 强调文字颜色 1 3 3_2015财政决算公开" xfId="2003"/>
    <cellStyle name="40% - 强调文字颜色 1 3 4" xfId="2004"/>
    <cellStyle name="40% - 强调文字颜色 1 3 4 2" xfId="2005"/>
    <cellStyle name="计算 9" xfId="2006"/>
    <cellStyle name="常规 10 2_2015财政决算公开" xfId="2007"/>
    <cellStyle name="40% - 强调文字颜色 1 3 5" xfId="2008"/>
    <cellStyle name="常规 2 4 2 5" xfId="2009"/>
    <cellStyle name="40% - 强调文字颜色 1 3_2015财政决算公开" xfId="2010"/>
    <cellStyle name="常规 9 3" xfId="2011"/>
    <cellStyle name="60% - 强调文字颜色 1 3 2 3 2" xfId="2012"/>
    <cellStyle name="40% - 强调文字颜色 1 4" xfId="2013"/>
    <cellStyle name="常规 9 3 2" xfId="2014"/>
    <cellStyle name="40% - 强调文字颜色 1 4 2" xfId="2015"/>
    <cellStyle name="40% - 强调文字颜色 1 4 2 2" xfId="2016"/>
    <cellStyle name="40% - 强调文字颜色 1 4 2 2 2" xfId="2017"/>
    <cellStyle name="40% - 强调文字颜色 1 4 2 3" xfId="2018"/>
    <cellStyle name="40% - 强调文字颜色 1 4 2_2015财政决算公开" xfId="2019"/>
    <cellStyle name="40% - 强调文字颜色 1 4 3" xfId="2020"/>
    <cellStyle name="40% - 强调文字颜色 1 4 3 2" xfId="2021"/>
    <cellStyle name="40% - 强调文字颜色 6 2 4_2015财政决算公开" xfId="2022"/>
    <cellStyle name="常规 9 4" xfId="2023"/>
    <cellStyle name="40% - 强调文字颜色 1 5" xfId="2024"/>
    <cellStyle name="常规 4 2 5 2" xfId="2025"/>
    <cellStyle name="40% - 强调文字颜色 1 5 2" xfId="2026"/>
    <cellStyle name="常规 4 2 5 2 2" xfId="2027"/>
    <cellStyle name="40% - 强调文字颜色 1 5 2 2" xfId="2028"/>
    <cellStyle name="40% - 强调文字颜色 1 5 2 2 2" xfId="2029"/>
    <cellStyle name="40% - 强调文字颜色 1 5 2 3" xfId="2030"/>
    <cellStyle name="常规 3 4 2" xfId="2031"/>
    <cellStyle name="40% - 强调文字颜色 1 5 2_2015财政决算公开" xfId="2032"/>
    <cellStyle name="40% - 强调文字颜色 1 5 3 2" xfId="2033"/>
    <cellStyle name="40% - 强调文字颜色 1 5 4" xfId="2034"/>
    <cellStyle name="解释性文本 5 3" xfId="2035"/>
    <cellStyle name="40% - 强调文字颜色 1 5_2015财政决算公开" xfId="2036"/>
    <cellStyle name="差 2 3" xfId="2037"/>
    <cellStyle name="常规 9 5" xfId="2038"/>
    <cellStyle name="40% - 强调文字颜色 1 6" xfId="2039"/>
    <cellStyle name="常规 4 2 5 3" xfId="2040"/>
    <cellStyle name="40% - 强调文字颜色 1 6 2" xfId="2041"/>
    <cellStyle name="常规 4 2 5 3 2" xfId="2042"/>
    <cellStyle name="40% - 强调文字颜色 1 6 2 2" xfId="2043"/>
    <cellStyle name="40% - 强调文字颜色 1 6 3" xfId="2044"/>
    <cellStyle name="40% - 强调文字颜色 1 7" xfId="2045"/>
    <cellStyle name="常规 4 2 5 4" xfId="2046"/>
    <cellStyle name="40% - 强调文字颜色 1 8" xfId="2047"/>
    <cellStyle name="40% - 强调文字颜色 1 9" xfId="2048"/>
    <cellStyle name="40% - 强调文字颜色 2 2" xfId="2049"/>
    <cellStyle name="货币 4 6 3" xfId="2050"/>
    <cellStyle name="60% - 强调文字颜色 2 2 3 5" xfId="2051"/>
    <cellStyle name="60% - 强调文字颜色 3 2 7" xfId="2052"/>
    <cellStyle name="40% - 强调文字颜色 2 2 2" xfId="2053"/>
    <cellStyle name="货币 4 6 3 2" xfId="2054"/>
    <cellStyle name="常规 2 2 3 4 4" xfId="2055"/>
    <cellStyle name="常规 18_2015财政决算公开" xfId="2056"/>
    <cellStyle name="40% - 强调文字颜色 2 2 2 2" xfId="2057"/>
    <cellStyle name="常规 2 4 3" xfId="2058"/>
    <cellStyle name="常规 2 2 3 4 4 2" xfId="2059"/>
    <cellStyle name="40% - 强调文字颜色 2 2 2 2 2" xfId="2060"/>
    <cellStyle name="常规 2 4 3 2" xfId="2061"/>
    <cellStyle name="40% - 强调文字颜色 2 2 2 2 2 2" xfId="2062"/>
    <cellStyle name="常规 2 4 4" xfId="2063"/>
    <cellStyle name="40% - 强调文字颜色 2 2 2 2 3" xfId="2064"/>
    <cellStyle name="40% - 强调文字颜色 2 2 2 2_2015财政决算公开" xfId="2065"/>
    <cellStyle name="常规 2 2 3 4 5" xfId="2066"/>
    <cellStyle name="标题 1 4 2 2" xfId="2067"/>
    <cellStyle name="40% - 强调文字颜色 2 2 2 3" xfId="2068"/>
    <cellStyle name="常规 2 5 3" xfId="2069"/>
    <cellStyle name="40% - 强调文字颜色 2 2 2 3 2" xfId="2070"/>
    <cellStyle name="计算 4 3 2" xfId="2071"/>
    <cellStyle name="40% - 强调文字颜色 2 2 2 4" xfId="2072"/>
    <cellStyle name="货币 4 6 4" xfId="2073"/>
    <cellStyle name="40% - 强调文字颜色 2 2 3" xfId="2074"/>
    <cellStyle name="货币 4 6 4 2" xfId="2075"/>
    <cellStyle name="40% - 强调文字颜色 2 2 3 2" xfId="2076"/>
    <cellStyle name="40% - 强调文字颜色 2 2 3 3" xfId="2077"/>
    <cellStyle name="常规 2 5 5" xfId="2078"/>
    <cellStyle name="标题 5 2 4 2" xfId="2079"/>
    <cellStyle name="40% - 强调文字颜色 2 2 3_2015财政决算公开" xfId="2080"/>
    <cellStyle name="货币 4 6 5" xfId="2081"/>
    <cellStyle name="40% - 强调文字颜色 2 2 4" xfId="2082"/>
    <cellStyle name="40% - 强调文字颜色 2 2 4 2" xfId="2083"/>
    <cellStyle name="40% - 强调文字颜色 2 2 5" xfId="2084"/>
    <cellStyle name="40% - 强调文字颜色 2 3" xfId="2085"/>
    <cellStyle name="40% - 强调文字颜色 2 3 2" xfId="2086"/>
    <cellStyle name="40% - 强调文字颜色 2 3 2 2" xfId="2087"/>
    <cellStyle name="40% - 强调文字颜色 2 3 2 2 2" xfId="2088"/>
    <cellStyle name="60% - 强调文字颜色 2 3 3 3" xfId="2089"/>
    <cellStyle name="60% - 强调文字颜色 4 2 5" xfId="2090"/>
    <cellStyle name="40% - 强调文字颜色 6 7" xfId="2091"/>
    <cellStyle name="40% - 强调文字颜色 2 3 2 2 2 2" xfId="2092"/>
    <cellStyle name="汇总 4" xfId="2093"/>
    <cellStyle name="常规 2 2 7 3" xfId="2094"/>
    <cellStyle name="百分比 4 3 3" xfId="2095"/>
    <cellStyle name="40% - 强调文字颜色 2 3 2 2_2015财政决算公开" xfId="2096"/>
    <cellStyle name="40% - 强调文字颜色 2 3 2 3" xfId="2097"/>
    <cellStyle name="解释性文本 2" xfId="2098"/>
    <cellStyle name="标题 1 5 2 2" xfId="2099"/>
    <cellStyle name="40% - 强调文字颜色 2 3 2 3 2" xfId="2100"/>
    <cellStyle name="解释性文本 2 2" xfId="2101"/>
    <cellStyle name="40% - 强调文字颜色 2 3 2 4" xfId="2102"/>
    <cellStyle name="解释性文本 3" xfId="2103"/>
    <cellStyle name="计算 5 3 2" xfId="2104"/>
    <cellStyle name="检查单元格 3 4" xfId="2105"/>
    <cellStyle name="40% - 强调文字颜色 2 3 2_2015财政决算公开" xfId="2106"/>
    <cellStyle name="40% - 强调文字颜色 2 3 3" xfId="2107"/>
    <cellStyle name="40% - 强调文字颜色 2 3 3 2" xfId="2108"/>
    <cellStyle name="40% - 强调文字颜色 2 3 3 2 2" xfId="2109"/>
    <cellStyle name="40% - 强调文字颜色 2 3 3 3" xfId="2110"/>
    <cellStyle name="40% - 强调文字颜色 2 3 3_2015财政决算公开" xfId="2111"/>
    <cellStyle name="计算 2 2 2 3" xfId="2112"/>
    <cellStyle name="40% - 强调文字颜色 2 3 4" xfId="2113"/>
    <cellStyle name="40% - 强调文字颜色 2 3_2015财政决算公开" xfId="2114"/>
    <cellStyle name="40% - 强调文字颜色 2 3 4 2" xfId="2115"/>
    <cellStyle name="40% - 强调文字颜色 2 3 5" xfId="2116"/>
    <cellStyle name="40% - 强调文字颜色 2 4" xfId="2117"/>
    <cellStyle name="40% - 强调文字颜色 2 4 2" xfId="2118"/>
    <cellStyle name="40% - 强调文字颜色 2 4 2 2" xfId="2119"/>
    <cellStyle name="40% - 强调文字颜色 3 3 2 2_2015财政决算公开" xfId="2120"/>
    <cellStyle name="40% - 强调文字颜色 2 4 2 2 2" xfId="2121"/>
    <cellStyle name="40% - 强调文字颜色 2 4 2 3" xfId="2122"/>
    <cellStyle name="40% - 强调文字颜色 2 4 2_2015财政决算公开" xfId="2123"/>
    <cellStyle name="40% - 强调文字颜色 2 4 3" xfId="2124"/>
    <cellStyle name="40% - 强调文字颜色 2 4 3 2" xfId="2125"/>
    <cellStyle name="40% - 强调文字颜色 2 4 4" xfId="2126"/>
    <cellStyle name="40% - 强调文字颜色 2 4_2015财政决算公开" xfId="2127"/>
    <cellStyle name="40% - 强调文字颜色 2 5" xfId="2128"/>
    <cellStyle name="常规 4 2 6 2" xfId="2129"/>
    <cellStyle name="40% - 强调文字颜色 2 5 2" xfId="2130"/>
    <cellStyle name="常规 4 2 6 2 2" xfId="2131"/>
    <cellStyle name="40% - 强调文字颜色 2 5 2 2 2" xfId="2132"/>
    <cellStyle name="常规 2 4 10" xfId="2133"/>
    <cellStyle name="40% - 强调文字颜色 2 5 2 3" xfId="2134"/>
    <cellStyle name="40% - 强调文字颜色 2 5 3" xfId="2135"/>
    <cellStyle name="40% - 强调文字颜色 2 5 3 2" xfId="2136"/>
    <cellStyle name="40% - 强调文字颜色 2 5 4" xfId="2137"/>
    <cellStyle name="货币 4" xfId="2138"/>
    <cellStyle name="40% - 强调文字颜色 2 5_2015财政决算公开" xfId="2139"/>
    <cellStyle name="40% - 强调文字颜色 2 6" xfId="2140"/>
    <cellStyle name="常规 4 2 6 3" xfId="2141"/>
    <cellStyle name="40% - 强调文字颜色 2 6 2" xfId="2142"/>
    <cellStyle name="常规 4 2 6 3 2" xfId="2143"/>
    <cellStyle name="40% - 强调文字颜色 2 6 2 2" xfId="2144"/>
    <cellStyle name="千分位_97-917" xfId="2145"/>
    <cellStyle name="40% - 强调文字颜色 2 6 3" xfId="2146"/>
    <cellStyle name="40% - 强调文字颜色 2 6_2015财政决算公开" xfId="2147"/>
    <cellStyle name="常规 26 2 2" xfId="2148"/>
    <cellStyle name="40% - 强调文字颜色 3 3 3 2 2" xfId="2149"/>
    <cellStyle name="40% - 强调文字颜色 3 2" xfId="2150"/>
    <cellStyle name="60% - 强调文字颜色 4 2 7" xfId="2151"/>
    <cellStyle name="40% - 强调文字颜色 6 9" xfId="2152"/>
    <cellStyle name="40% - 强调文字颜色 3 2 2" xfId="2153"/>
    <cellStyle name="40% - 强调文字颜色 3 2 2 2" xfId="2154"/>
    <cellStyle name="常规 77" xfId="2155"/>
    <cellStyle name="40% - 强调文字颜色 3 4 4" xfId="2156"/>
    <cellStyle name="40% - 强调文字颜色 3 2 2 2 2" xfId="2157"/>
    <cellStyle name="40% - 强调文字颜色 3 2 2 2 2 2" xfId="2158"/>
    <cellStyle name="常规 78" xfId="2159"/>
    <cellStyle name="40% - 强调文字颜色 3 2 2 2 3" xfId="2160"/>
    <cellStyle name="40% - 强调文字颜色 3 2 2 2_2015财政决算公开" xfId="2161"/>
    <cellStyle name="常规 29 3" xfId="2162"/>
    <cellStyle name="标题 2 4 2 2" xfId="2163"/>
    <cellStyle name="40% - 强调文字颜色 3 2 2 3" xfId="2164"/>
    <cellStyle name="40% - 强调文字颜色 3 5 4" xfId="2165"/>
    <cellStyle name="40% - 强调文字颜色 3 2 2 3 2" xfId="2166"/>
    <cellStyle name="40% - 强调文字颜色 3 2 2 4" xfId="2167"/>
    <cellStyle name="货币 2 3 2 3 2" xfId="2168"/>
    <cellStyle name="40% - 强调文字颜色 3 2 2_2015财政决算公开" xfId="2169"/>
    <cellStyle name="40% - 强调文字颜色 3 2 3" xfId="2170"/>
    <cellStyle name="货币 2 2 10" xfId="2171"/>
    <cellStyle name="40% - 强调文字颜色 3 2 3 2" xfId="2172"/>
    <cellStyle name="40% - 强调文字颜色 4 4 4" xfId="2173"/>
    <cellStyle name="40% - 强调文字颜色 3 2 3 2 2" xfId="2174"/>
    <cellStyle name="常规 2 4 3 4" xfId="2175"/>
    <cellStyle name="40% - 强调文字颜色 3 2 3 2 2 2" xfId="2176"/>
    <cellStyle name="40% - 强调文字颜色 3 2 3 2 3" xfId="2177"/>
    <cellStyle name="40% - 强调文字颜色 3 2 3 2_2015财政决算公开" xfId="2178"/>
    <cellStyle name="百分比 6 2 2 2 2" xfId="2179"/>
    <cellStyle name="40% - 强调文字颜色 3 2 3 3" xfId="2180"/>
    <cellStyle name="常规 2 2 2_2015财政决算公开" xfId="2181"/>
    <cellStyle name="40% - 强调文字颜色 4 5 4" xfId="2182"/>
    <cellStyle name="40% - 强调文字颜色 3 2 3 3 2" xfId="2183"/>
    <cellStyle name="40% - 强调文字颜色 3 2 3 4" xfId="2184"/>
    <cellStyle name="40% - 强调文字颜色 3 2 3_2015财政决算公开" xfId="2185"/>
    <cellStyle name="40% - 强调文字颜色 3 2 4" xfId="2186"/>
    <cellStyle name="40% - 强调文字颜色 3 2 4 2" xfId="2187"/>
    <cellStyle name="40% - 强调文字颜色 5 4 4" xfId="2188"/>
    <cellStyle name="40% - 强调文字颜色 3 2 4 2 2" xfId="2189"/>
    <cellStyle name="40% - 强调文字颜色 3 2 4 3" xfId="2190"/>
    <cellStyle name="常规 2 2 2 2 2 2" xfId="2191"/>
    <cellStyle name="40% - 强调文字颜色 3 2 4 4" xfId="2192"/>
    <cellStyle name="货币 3 2 4 3 2" xfId="2193"/>
    <cellStyle name="40% - 强调文字颜色 3 2 4_2015财政决算公开" xfId="2194"/>
    <cellStyle name="40% - 强调文字颜色 3 2 5" xfId="2195"/>
    <cellStyle name="货币 2 2 7" xfId="2196"/>
    <cellStyle name="40% - 强调文字颜色 3 2 5 2" xfId="2197"/>
    <cellStyle name="40% - 强调文字颜色 3 2 6" xfId="2198"/>
    <cellStyle name="40% - 强调文字颜色 3 2_2015财政决算公开" xfId="2199"/>
    <cellStyle name="40% - 强调文字颜色 3 3" xfId="2200"/>
    <cellStyle name="常规 25" xfId="2201"/>
    <cellStyle name="常规 30" xfId="2202"/>
    <cellStyle name="40% - 强调文字颜色 3 3 2" xfId="2203"/>
    <cellStyle name="常规 25 2" xfId="2204"/>
    <cellStyle name="常规 30 2" xfId="2205"/>
    <cellStyle name="40% - 强调文字颜色 3 3 2 2" xfId="2206"/>
    <cellStyle name="常规 25 2 2" xfId="2207"/>
    <cellStyle name="40% - 强调文字颜色 3 3 2 2 2" xfId="2208"/>
    <cellStyle name="40% - 强调文字颜色 5 5 2_2015财政决算公开" xfId="2209"/>
    <cellStyle name="40% - 强调文字颜色 3 3 2 2 2 2" xfId="2210"/>
    <cellStyle name="40% - 强调文字颜色 3 3 2 2 3" xfId="2211"/>
    <cellStyle name="常规 25 3" xfId="2212"/>
    <cellStyle name="常规 30 3" xfId="2213"/>
    <cellStyle name="标题 2 5 2 2" xfId="2214"/>
    <cellStyle name="40% - 强调文字颜色 3 3 2 3" xfId="2215"/>
    <cellStyle name="40% - 强调文字颜色 3 3 2 3 2" xfId="2216"/>
    <cellStyle name="40% - 强调文字颜色 3 3 2 4" xfId="2217"/>
    <cellStyle name="常规 26" xfId="2218"/>
    <cellStyle name="常规 31" xfId="2219"/>
    <cellStyle name="40% - 强调文字颜色 3 3 3" xfId="2220"/>
    <cellStyle name="解释性文本 3 4" xfId="2221"/>
    <cellStyle name="40% - 强调文字颜色 3 3 3_2015财政决算公开" xfId="2222"/>
    <cellStyle name="常规 27" xfId="2223"/>
    <cellStyle name="常规 32" xfId="2224"/>
    <cellStyle name="40% - 强调文字颜色 3 3 4" xfId="2225"/>
    <cellStyle name="常规 27 2" xfId="2226"/>
    <cellStyle name="常规 32 2" xfId="2227"/>
    <cellStyle name="40% - 强调文字颜色 3 3 4 2" xfId="2228"/>
    <cellStyle name="常规 28" xfId="2229"/>
    <cellStyle name="常规 33" xfId="2230"/>
    <cellStyle name="40% - 强调文字颜色 3 3 5" xfId="2231"/>
    <cellStyle name="40% - 强调文字颜色 3 3_2015财政决算公开" xfId="2232"/>
    <cellStyle name="40% - 强调文字颜色 3 4" xfId="2233"/>
    <cellStyle name="常规 75" xfId="2234"/>
    <cellStyle name="40% - 强调文字颜色 3 4 2" xfId="2235"/>
    <cellStyle name="40% - 强调文字颜色 3 4 2_2015财政决算公开" xfId="2236"/>
    <cellStyle name="常规 76" xfId="2237"/>
    <cellStyle name="40% - 强调文字颜色 3 4 3" xfId="2238"/>
    <cellStyle name="40% - 强调文字颜色 3 4 3 2" xfId="2239"/>
    <cellStyle name="40% - 强调文字颜色 3 4_2015财政决算公开" xfId="2240"/>
    <cellStyle name="40% - 强调文字颜色 3 5" xfId="2241"/>
    <cellStyle name="常规 4 2 7 2" xfId="2242"/>
    <cellStyle name="40% - 强调文字颜色 3 5 2" xfId="2243"/>
    <cellStyle name="40% - 强调文字颜色 3 5 2 2" xfId="2244"/>
    <cellStyle name="40% - 强调文字颜色 3 5 2 2 2" xfId="2245"/>
    <cellStyle name="检查单元格 5 2" xfId="2246"/>
    <cellStyle name="40% - 强调文字颜色 3 5 2 3" xfId="2247"/>
    <cellStyle name="40% - 强调文字颜色 3 5 2_2015财政决算公开" xfId="2248"/>
    <cellStyle name="40% - 强调文字颜色 3 5 3" xfId="2249"/>
    <cellStyle name="常规 8_报 预算   行政政法处(1)" xfId="2250"/>
    <cellStyle name="40% - 强调文字颜色 3 5 3 2" xfId="2251"/>
    <cellStyle name="常规 3 6" xfId="2252"/>
    <cellStyle name="Comma [0]" xfId="2253"/>
    <cellStyle name="40% - 强调文字颜色 3 5_2015财政决算公开" xfId="2254"/>
    <cellStyle name="40% - 强调文字颜色 3 6" xfId="2255"/>
    <cellStyle name="40% - 强调文字颜色 3 6 2" xfId="2256"/>
    <cellStyle name="40% - 强调文字颜色 3 6 2 2" xfId="2257"/>
    <cellStyle name="40% - 强调文字颜色 3 9" xfId="2258"/>
    <cellStyle name="40% - 强调文字颜色 4 2" xfId="2259"/>
    <cellStyle name="60% - 强调文字颜色 5 2 7" xfId="2260"/>
    <cellStyle name="40% - 强调文字颜色 4 2 2" xfId="2261"/>
    <cellStyle name="40% - 强调文字颜色 4 2 2 2" xfId="2262"/>
    <cellStyle name="好_出版署2010年度中央部门决算草案" xfId="2263"/>
    <cellStyle name="40% - 强调文字颜色 5 5_2015财政决算公开" xfId="2264"/>
    <cellStyle name="40% - 强调文字颜色 4 2 2 2 2" xfId="2265"/>
    <cellStyle name="常规 10" xfId="2266"/>
    <cellStyle name="40% - 强调文字颜色 4 2 2 2 2 2" xfId="2267"/>
    <cellStyle name="后继超级链接" xfId="2268"/>
    <cellStyle name="40% - 强调文字颜色 4 2 2 2 3" xfId="2269"/>
    <cellStyle name="标题 3 4 2 2" xfId="2270"/>
    <cellStyle name="40% - 强调文字颜色 4 2 2 3" xfId="2271"/>
    <cellStyle name="40% - 强调文字颜色 4 2 2 3 2" xfId="2272"/>
    <cellStyle name="40% - 强调文字颜色 4 2 2 4" xfId="2273"/>
    <cellStyle name="40% - 强调文字颜色 4 2 2_2015财政决算公开" xfId="2274"/>
    <cellStyle name="40% - 强调文字颜色 4 2 3" xfId="2275"/>
    <cellStyle name="常规 2 2 2 4 2" xfId="2276"/>
    <cellStyle name="40% - 强调文字颜色 4 2 3 2 2" xfId="2277"/>
    <cellStyle name="常规 2 2 2 4 2 2" xfId="2278"/>
    <cellStyle name="40% - 强调文字颜色 4 2 3 2 2 2" xfId="2279"/>
    <cellStyle name="常规 2 2 2 4 3" xfId="2280"/>
    <cellStyle name="40% - 强调文字颜色 6 6_2015财政决算公开" xfId="2281"/>
    <cellStyle name="40% - 强调文字颜色 4 2 3 2 3" xfId="2282"/>
    <cellStyle name="强调文字颜色 1 3 3" xfId="2283"/>
    <cellStyle name="常规 2 2 2 4_2015财政决算公开" xfId="2284"/>
    <cellStyle name="40% - 强调文字颜色 4 2 3 2_2015财政决算公开" xfId="2285"/>
    <cellStyle name="常规 2 2 2 5 2" xfId="2286"/>
    <cellStyle name="40% - 强调文字颜色 4 2 3 3 2" xfId="2287"/>
    <cellStyle name="40% - 强调文字颜色 4 2 3_2015财政决算公开" xfId="2288"/>
    <cellStyle name="40% - 强调文字颜色 4 2 4" xfId="2289"/>
    <cellStyle name="常规 2 2 3 4" xfId="2290"/>
    <cellStyle name="40% - 强调文字颜色 4 2 4 2" xfId="2291"/>
    <cellStyle name="常规 2 2 3 4 2" xfId="2292"/>
    <cellStyle name="40% - 强调文字颜色 4 2 4 2 2" xfId="2293"/>
    <cellStyle name="常规 2 2 3 5" xfId="2294"/>
    <cellStyle name="40% - 强调文字颜色 4 2 4 3" xfId="2295"/>
    <cellStyle name="常规 2 2 3 6" xfId="2296"/>
    <cellStyle name="常规 2 2 3 2 2 2" xfId="2297"/>
    <cellStyle name="40% - 强调文字颜色 4 2 4 4" xfId="2298"/>
    <cellStyle name="40% - 强调文字颜色 4 2 5" xfId="2299"/>
    <cellStyle name="常规 2 2 4 4" xfId="2300"/>
    <cellStyle name="40% - 强调文字颜色 4 2 5 2" xfId="2301"/>
    <cellStyle name="60% - 强调文字颜色 1 2 2 3 2" xfId="2302"/>
    <cellStyle name="40% - 强调文字颜色 4 2 6" xfId="2303"/>
    <cellStyle name="40% - 强调文字颜色 4 2_2015财政决算公开" xfId="2304"/>
    <cellStyle name="40% - 强调文字颜色 4 3" xfId="2305"/>
    <cellStyle name="40% - 强调文字颜色 4 3 2" xfId="2306"/>
    <cellStyle name="40% - 强调文字颜色 4 3 2 2" xfId="2307"/>
    <cellStyle name="40% - 强调文字颜色 4 3 2 2 2" xfId="2308"/>
    <cellStyle name="40% - 强调文字颜色 4 3 2 2 2 2" xfId="2309"/>
    <cellStyle name="40% - 强调文字颜色 4 3 2 2 3" xfId="2310"/>
    <cellStyle name="40% - 强调文字颜色 4 3 2 2_2015财政决算公开" xfId="2311"/>
    <cellStyle name="标题 3 5 2 2" xfId="2312"/>
    <cellStyle name="40% - 强调文字颜色 4 3 2 3" xfId="2313"/>
    <cellStyle name="40% - 强调文字颜色 4 3 2 3 2" xfId="2314"/>
    <cellStyle name="货币 2 3" xfId="2315"/>
    <cellStyle name="常规_04-分类改革-预算表 2" xfId="2316"/>
    <cellStyle name="40% - 强调文字颜色 4 3 2 4" xfId="2317"/>
    <cellStyle name="40% - 强调文字颜色 4 3 2_2015财政决算公开" xfId="2318"/>
    <cellStyle name="40% - 强调文字颜色 4 3 3" xfId="2319"/>
    <cellStyle name="常规 2 3 2 4" xfId="2320"/>
    <cellStyle name="40% - 强调文字颜色 4 3 3 2" xfId="2321"/>
    <cellStyle name="常规 2 3 2 4 2" xfId="2322"/>
    <cellStyle name="40% - 强调文字颜色 4 3 3 2 2" xfId="2323"/>
    <cellStyle name="常规 2 3 2 5" xfId="2324"/>
    <cellStyle name="40% - 强调文字颜色 4 3 3 3" xfId="2325"/>
    <cellStyle name="货币 4 2 2 3" xfId="2326"/>
    <cellStyle name="40% - 强调文字颜色 4 3 3_2015财政决算公开" xfId="2327"/>
    <cellStyle name="40% - 强调文字颜色 4 3 4" xfId="2328"/>
    <cellStyle name="常规 2 3 3 4" xfId="2329"/>
    <cellStyle name="40% - 强调文字颜色 4 3 4 2" xfId="2330"/>
    <cellStyle name="40% - 强调文字颜色 4 3 5" xfId="2331"/>
    <cellStyle name="40% - 强调文字颜色 4 3_2015财政决算公开" xfId="2332"/>
    <cellStyle name="60% - 强调文字颜色 2 5 2 2" xfId="2333"/>
    <cellStyle name="40% - 强调文字颜色 4 4" xfId="2334"/>
    <cellStyle name="40% - 强调文字颜色 4 4 2" xfId="2335"/>
    <cellStyle name="40% - 强调文字颜色 4 4 2 2" xfId="2336"/>
    <cellStyle name="40% - 强调文字颜色 4 4 2 3" xfId="2337"/>
    <cellStyle name="40% - 强调文字颜色 4 4 2_2015财政决算公开" xfId="2338"/>
    <cellStyle name="40% - 强调文字颜色 4 4 3" xfId="2339"/>
    <cellStyle name="常规 2 4 2 4" xfId="2340"/>
    <cellStyle name="40% - 强调文字颜色 4 4 3 2" xfId="2341"/>
    <cellStyle name="HEADING1" xfId="2342"/>
    <cellStyle name="40% - 强调文字颜色 4 4_2015财政决算公开" xfId="2343"/>
    <cellStyle name="40% - 强调文字颜色 4 5" xfId="2344"/>
    <cellStyle name="常规 4 2 8 2" xfId="2345"/>
    <cellStyle name="40% - 强调文字颜色 4 5 2" xfId="2346"/>
    <cellStyle name="40% - 强调文字颜色 4 5 2 2" xfId="2347"/>
    <cellStyle name="货币 4 2 8" xfId="2348"/>
    <cellStyle name="40% - 强调文字颜色 4 5 2 2 2" xfId="2349"/>
    <cellStyle name="常规 12 2 2_2015财政决算公开" xfId="2350"/>
    <cellStyle name="40% - 强调文字颜色 4 5 2 3" xfId="2351"/>
    <cellStyle name="40% - 强调文字颜色 4 5_2015财政决算公开" xfId="2352"/>
    <cellStyle name="常规 2 4 2 3 3" xfId="2353"/>
    <cellStyle name="40% - 强调文字颜色 4 6" xfId="2354"/>
    <cellStyle name="40% - 强调文字颜色 4 6 2" xfId="2355"/>
    <cellStyle name="常规 2 3" xfId="2356"/>
    <cellStyle name="40% - 强调文字颜色 4 6 2 2" xfId="2357"/>
    <cellStyle name="40% - 强调文字颜色 4 6_2015财政决算公开" xfId="2358"/>
    <cellStyle name="40% - 强调文字颜色 4 7 2" xfId="2359"/>
    <cellStyle name="40% - 强调文字颜色 4 8" xfId="2360"/>
    <cellStyle name="40% - 强调文字颜色 4 9" xfId="2361"/>
    <cellStyle name="好 2 3" xfId="2362"/>
    <cellStyle name="40% - 强调文字颜色 5 2" xfId="2363"/>
    <cellStyle name="好 2 3 2" xfId="2364"/>
    <cellStyle name="60% - 强调文字颜色 6 2 7" xfId="2365"/>
    <cellStyle name="40% - 强调文字颜色 5 2 2" xfId="2366"/>
    <cellStyle name="好 2 3 2 2" xfId="2367"/>
    <cellStyle name="40% - 强调文字颜色 5 2 2 2" xfId="2368"/>
    <cellStyle name="链接单元格 3 2" xfId="2369"/>
    <cellStyle name="货币 2 3 3" xfId="2370"/>
    <cellStyle name="40% - 强调文字颜色 5 2 2 2_2015财政决算公开" xfId="2371"/>
    <cellStyle name="40% - 强调文字颜色 5 2 2 4" xfId="2372"/>
    <cellStyle name="常规 2 2 2 2 2 4" xfId="2373"/>
    <cellStyle name="百分比 2 2 4 2" xfId="2374"/>
    <cellStyle name="40% - 强调文字颜色 5 2 2_2015财政决算公开" xfId="2375"/>
    <cellStyle name="好 2 3 3" xfId="2376"/>
    <cellStyle name="40% - 强调文字颜色 5 2 3" xfId="2377"/>
    <cellStyle name="常规 3 2 2 4" xfId="2378"/>
    <cellStyle name="40% - 强调文字颜色 5 2 3 2" xfId="2379"/>
    <cellStyle name="常规 3 2 2 4 2" xfId="2380"/>
    <cellStyle name="好 4" xfId="2381"/>
    <cellStyle name="40% - 强调文字颜色 5 2 3 2 2" xfId="2382"/>
    <cellStyle name="40% - 强调文字颜色 5 2 4" xfId="2383"/>
    <cellStyle name="常规 3 2 3 4" xfId="2384"/>
    <cellStyle name="40% - 强调文字颜色 5 2 4 2" xfId="2385"/>
    <cellStyle name="40% - 强调文字颜色 5 2 5" xfId="2386"/>
    <cellStyle name="货币 2 3 2 5" xfId="2387"/>
    <cellStyle name="常规 3 5 2 2" xfId="2388"/>
    <cellStyle name="40% - 强调文字颜色 5 2_2015财政决算公开" xfId="2389"/>
    <cellStyle name="40% - 强调文字颜色 5 3 2 2" xfId="2390"/>
    <cellStyle name="40% - 强调文字颜色 5 3 2 2_2015财政决算公开" xfId="2391"/>
    <cellStyle name="40% - 强调文字颜色 5 3 2 4" xfId="2392"/>
    <cellStyle name="40% - 强调文字颜色 5 3 3" xfId="2393"/>
    <cellStyle name="40% - 强调文字颜色 5 3 3 2" xfId="2394"/>
    <cellStyle name="40% - 强调文字颜色 5 3 3 2 2" xfId="2395"/>
    <cellStyle name="40% - 强调文字颜色 5 3 3_2015财政决算公开" xfId="2396"/>
    <cellStyle name="40% - 强调文字颜色 5 3 4" xfId="2397"/>
    <cellStyle name="40% - 强调文字颜色 5 3 4 2" xfId="2398"/>
    <cellStyle name="40% - 强调文字颜色 5 3 5" xfId="2399"/>
    <cellStyle name="常规 18 2 2" xfId="2400"/>
    <cellStyle name="常规 23 2 2" xfId="2401"/>
    <cellStyle name="40% - 强调文字颜色 5 3_2015财政决算公开" xfId="2402"/>
    <cellStyle name="好 2 5" xfId="2403"/>
    <cellStyle name="40% - 强调文字颜色 5 4" xfId="2404"/>
    <cellStyle name="40% - 强调文字颜色 5 4 2" xfId="2405"/>
    <cellStyle name="40% - 强调文字颜色 5 4 2 2" xfId="2406"/>
    <cellStyle name="40% - 强调文字颜色 5 4 2 2 2" xfId="2407"/>
    <cellStyle name="链接单元格 5" xfId="2408"/>
    <cellStyle name="40% - 强调文字颜色 5 4 2_2015财政决算公开" xfId="2409"/>
    <cellStyle name="40% - 强调文字颜色 5 4 3" xfId="2410"/>
    <cellStyle name="货币 2 2 2 7" xfId="2411"/>
    <cellStyle name="40% - 强调文字颜色 5 4 3 2" xfId="2412"/>
    <cellStyle name="40% - 强调文字颜色 5 4_2015财政决算公开" xfId="2413"/>
    <cellStyle name="40% - 强调文字颜色 5 5" xfId="2414"/>
    <cellStyle name="常规 4 2 9 2" xfId="2415"/>
    <cellStyle name="40% - 强调文字颜色 5 5 2" xfId="2416"/>
    <cellStyle name="40% - 强调文字颜色 5 5 2 2" xfId="2417"/>
    <cellStyle name="40% - 强调文字颜色 5 5 2 2 2" xfId="2418"/>
    <cellStyle name="40% - 强调文字颜色 5 5 2 3" xfId="2419"/>
    <cellStyle name="40% - 强调文字颜色 5 5 3" xfId="2420"/>
    <cellStyle name="40% - 强调文字颜色 5 5 3 2" xfId="2421"/>
    <cellStyle name="40% - 强调文字颜色 5 5 4" xfId="2422"/>
    <cellStyle name="60% - 强调文字颜色 2 3 2 2" xfId="2423"/>
    <cellStyle name="40% - 强调文字颜色 5 6" xfId="2424"/>
    <cellStyle name="60% - 强调文字颜色 2 3 2 2 2" xfId="2425"/>
    <cellStyle name="40% - 强调文字颜色 5 6 2" xfId="2426"/>
    <cellStyle name="60% - 强调文字颜色 2 3 2 2 2 2" xfId="2427"/>
    <cellStyle name="40% - 强调文字颜色 5 6 2 2" xfId="2428"/>
    <cellStyle name="40% - 强调文字颜色 5 6_2015财政决算公开" xfId="2429"/>
    <cellStyle name="60% - 强调文字颜色 2 3 2 3" xfId="2430"/>
    <cellStyle name="40% - 强调文字颜色 5 7" xfId="2431"/>
    <cellStyle name="常规 2 3 2 2 4" xfId="2432"/>
    <cellStyle name="60% - 强调文字颜色 2 3 2 3 2" xfId="2433"/>
    <cellStyle name="40% - 强调文字颜色 5 7 2" xfId="2434"/>
    <cellStyle name="60% - 强调文字颜色 2 3 2 4" xfId="2435"/>
    <cellStyle name="40% - 强调文字颜色 5 8" xfId="2436"/>
    <cellStyle name="好 3 3" xfId="2437"/>
    <cellStyle name="40% - 强调文字颜色 6 2" xfId="2438"/>
    <cellStyle name="好 3 3 2" xfId="2439"/>
    <cellStyle name="40% - 强调文字颜色 6 2 2" xfId="2440"/>
    <cellStyle name="好 3 3 2 2" xfId="2441"/>
    <cellStyle name="常规 5 6" xfId="2442"/>
    <cellStyle name="40% - 强调文字颜色 6 2 2 2" xfId="2443"/>
    <cellStyle name="常规 4 3 4" xfId="2444"/>
    <cellStyle name="常规 5 6 2" xfId="2445"/>
    <cellStyle name="40% - 强调文字颜色 6 2 2 2 2" xfId="2446"/>
    <cellStyle name="常规 4 3 4 2" xfId="2447"/>
    <cellStyle name="计算 2 2 3" xfId="2448"/>
    <cellStyle name="常规 5 6 2 2" xfId="2449"/>
    <cellStyle name="40% - 强调文字颜色 6 2 2 2 2 2" xfId="2450"/>
    <cellStyle name="常规 5 6 3" xfId="2451"/>
    <cellStyle name="40% - 强调文字颜色 6 2 2 2 3" xfId="2452"/>
    <cellStyle name="强调文字颜色 5 5 2" xfId="2453"/>
    <cellStyle name="40% - 强调文字颜色 6 2 2 2_2015财政决算公开" xfId="2454"/>
    <cellStyle name="常规 5 7" xfId="2455"/>
    <cellStyle name="40% - 强调文字颜色 6 2 2 3" xfId="2456"/>
    <cellStyle name="常规 4 3 5" xfId="2457"/>
    <cellStyle name="标题 5 4 2 2" xfId="2458"/>
    <cellStyle name="常规 5 7 2" xfId="2459"/>
    <cellStyle name="40% - 强调文字颜色 6 2 2 3 2" xfId="2460"/>
    <cellStyle name="千位分隔 4 2 3 2" xfId="2461"/>
    <cellStyle name="常规 5 8" xfId="2462"/>
    <cellStyle name="40% - 强调文字颜色 6 2 2 4" xfId="2463"/>
    <cellStyle name="常规 4 3 6" xfId="2464"/>
    <cellStyle name="40% - 强调文字颜色 6 2 2_2015财政决算公开" xfId="2465"/>
    <cellStyle name="好 3 3 3" xfId="2466"/>
    <cellStyle name="40% - 强调文字颜色 6 2 3" xfId="2467"/>
    <cellStyle name="常规 6 6" xfId="2468"/>
    <cellStyle name="常规 4 2 2 4" xfId="2469"/>
    <cellStyle name="40% - 强调文字颜色 6 2 3 2" xfId="2470"/>
    <cellStyle name="货币 3 2 4 5" xfId="2471"/>
    <cellStyle name="常规 4 2 2 4 2" xfId="2472"/>
    <cellStyle name="40% - 强调文字颜色 6 2 3 2 2" xfId="2473"/>
    <cellStyle name="常规 4 2 2 4 2 2" xfId="2474"/>
    <cellStyle name="40% - 强调文字颜色 6 2 3 2 2 2" xfId="2475"/>
    <cellStyle name="常规 4 2 2 4 3" xfId="2476"/>
    <cellStyle name="40% - 强调文字颜色 6 2 3 2 3" xfId="2477"/>
    <cellStyle name="货币 3 2 5" xfId="2478"/>
    <cellStyle name="40% - 强调文字颜色 6 2 3 2_2015财政决算公开" xfId="2479"/>
    <cellStyle name="常规 4 2 2 5" xfId="2480"/>
    <cellStyle name="40% - 强调文字颜色 6 2 3 3" xfId="2481"/>
    <cellStyle name="常规 4 2 2 5 2" xfId="2482"/>
    <cellStyle name="40% - 强调文字颜色 6 2 3 3 2" xfId="2483"/>
    <cellStyle name="常规 4 2 2 6" xfId="2484"/>
    <cellStyle name="40% - 强调文字颜色 6 2 3 4" xfId="2485"/>
    <cellStyle name="常规 4 2 2 7" xfId="2486"/>
    <cellStyle name="40% - 强调文字颜色 6 2 3 5" xfId="2487"/>
    <cellStyle name="40% - 强调文字颜色 6 2 3_2015财政决算公开" xfId="2488"/>
    <cellStyle name="货币 2 2 5 2" xfId="2489"/>
    <cellStyle name="40% - 强调文字颜色 6 2 4" xfId="2490"/>
    <cellStyle name="常规 4 2 3 4" xfId="2491"/>
    <cellStyle name="货币 2 2 5 2 2" xfId="2492"/>
    <cellStyle name="常规 7 6" xfId="2493"/>
    <cellStyle name="40% - 强调文字颜色 6 2 4 2" xfId="2494"/>
    <cellStyle name="常规 4 2 3 5" xfId="2495"/>
    <cellStyle name="40% - 强调文字颜色 6 2 4 3" xfId="2496"/>
    <cellStyle name="常规 4 2 3 6" xfId="2497"/>
    <cellStyle name="40% - 强调文字颜色 6 2 4 4" xfId="2498"/>
    <cellStyle name="常规 4 2 4 4" xfId="2499"/>
    <cellStyle name="货币 2 2 5 3 2" xfId="2500"/>
    <cellStyle name="常规 8 6" xfId="2501"/>
    <cellStyle name="40% - 强调文字颜色 6 2 5 2" xfId="2502"/>
    <cellStyle name="货币 2 2 5 4" xfId="2503"/>
    <cellStyle name="常规 10 2 2 2 2" xfId="2504"/>
    <cellStyle name="40% - 强调文字颜色 6 2 6" xfId="2505"/>
    <cellStyle name="40% - 强调文字颜色 6 2_2015财政决算公开" xfId="2506"/>
    <cellStyle name="好 3 4 2" xfId="2507"/>
    <cellStyle name="40% - 强调文字颜色 6 3 2" xfId="2508"/>
    <cellStyle name="40% - 强调文字颜色 6 3 2 2" xfId="2509"/>
    <cellStyle name="常规 5 3 4" xfId="2510"/>
    <cellStyle name="40% - 强调文字颜色 6 3 2 2 2" xfId="2511"/>
    <cellStyle name="常规 5 3 4 2" xfId="2512"/>
    <cellStyle name="40% - 强调文字颜色 6 3 2 2 3" xfId="2513"/>
    <cellStyle name="警告文本 3 4" xfId="2514"/>
    <cellStyle name="40% - 强调文字颜色 6 3 2 2_2015财政决算公开" xfId="2515"/>
    <cellStyle name="40% - 强调文字颜色 6 3 2 3" xfId="2516"/>
    <cellStyle name="常规 5 3 5" xfId="2517"/>
    <cellStyle name="40% - 强调文字颜色 6 3 2 3 2" xfId="2518"/>
    <cellStyle name="60% - 强调文字颜色 6 7 2" xfId="2519"/>
    <cellStyle name="40% - 强调文字颜色 6 3 2_2015财政决算公开" xfId="2520"/>
    <cellStyle name="40% - 强调文字颜色 6 3 3" xfId="2521"/>
    <cellStyle name="40% - 强调文字颜色 6 3 3 2" xfId="2522"/>
    <cellStyle name="常规 5 4 4" xfId="2523"/>
    <cellStyle name="货币 4 2 4 5" xfId="2524"/>
    <cellStyle name="40% - 强调文字颜色 6 3 3 2 2" xfId="2525"/>
    <cellStyle name="常规 5 4 4 2" xfId="2526"/>
    <cellStyle name="40% - 强调文字颜色 6 3 3 3" xfId="2527"/>
    <cellStyle name="常规 5 4 5" xfId="2528"/>
    <cellStyle name="货币 2 2 6 2" xfId="2529"/>
    <cellStyle name="40% - 强调文字颜色 6 3 4" xfId="2530"/>
    <cellStyle name="货币 2 2 6 2 2" xfId="2531"/>
    <cellStyle name="40% - 强调文字颜色 6 3 4 2" xfId="2532"/>
    <cellStyle name="常规 5 5 4" xfId="2533"/>
    <cellStyle name="货币 2 2 6 3" xfId="2534"/>
    <cellStyle name="40% - 强调文字颜色 6 3 5" xfId="2535"/>
    <cellStyle name="Currency_1995" xfId="2536"/>
    <cellStyle name="40% - 强调文字颜色 6 3_2015财政决算公开" xfId="2537"/>
    <cellStyle name="60% - 强调文字颜色 4 2 2 2" xfId="2538"/>
    <cellStyle name="40% - 强调文字颜色 6 4 2" xfId="2539"/>
    <cellStyle name="40% - 强调文字颜色 6 4 2 2" xfId="2540"/>
    <cellStyle name="常规 6 3 4" xfId="2541"/>
    <cellStyle name="60% - 强调文字颜色 4 2 2 2 2" xfId="2542"/>
    <cellStyle name="60% - 强调文字颜色 4 2 2 2 2 2" xfId="2543"/>
    <cellStyle name="40% - 强调文字颜色 6 4 2 2 2" xfId="2544"/>
    <cellStyle name="60% - 强调文字颜色 4 2 2 2 3" xfId="2545"/>
    <cellStyle name="40% - 强调文字颜色 6 4 2 3" xfId="2546"/>
    <cellStyle name="强调文字颜色 5 7" xfId="2547"/>
    <cellStyle name="常规 4_征收计划表8" xfId="2548"/>
    <cellStyle name="40% - 强调文字颜色 6 4 2_2015财政决算公开" xfId="2549"/>
    <cellStyle name="60% - 强调文字颜色 4 2 2 3" xfId="2550"/>
    <cellStyle name="40% - 强调文字颜色 6 4 3" xfId="2551"/>
    <cellStyle name="常规 4 2 2 2 4" xfId="2552"/>
    <cellStyle name="60% - 强调文字颜色 4 2 2 3 2" xfId="2553"/>
    <cellStyle name="40% - 强调文字颜色 6 4 3 2" xfId="2554"/>
    <cellStyle name="货币 2 2 7 2" xfId="2555"/>
    <cellStyle name="60% - 强调文字颜色 4 2 2 4" xfId="2556"/>
    <cellStyle name="40% - 强调文字颜色 6 4 4" xfId="2557"/>
    <cellStyle name="40% - 强调文字颜色 6 4_2015财政决算公开" xfId="2558"/>
    <cellStyle name="60% - 强调文字颜色 4 2 3" xfId="2559"/>
    <cellStyle name="40% - 强调文字颜色 6 5" xfId="2560"/>
    <cellStyle name="60% - 强调文字颜色 4 2 3 2" xfId="2561"/>
    <cellStyle name="40% - 强调文字颜色 6 5 2" xfId="2562"/>
    <cellStyle name="40% - 强调文字颜色 6 5 2 2" xfId="2563"/>
    <cellStyle name="常规 7 3 4" xfId="2564"/>
    <cellStyle name="60% - 强调文字颜色 4 2 3 2 2" xfId="2565"/>
    <cellStyle name="60% - 强调文字颜色 4 2 3 2 2 2" xfId="2566"/>
    <cellStyle name="40% - 强调文字颜色 6 5 2 2 2" xfId="2567"/>
    <cellStyle name="60% - 强调文字颜色 4 2 3 2 3" xfId="2568"/>
    <cellStyle name="40% - 强调文字颜色 6 5 2 3" xfId="2569"/>
    <cellStyle name="40% - 强调文字颜色 6 5 2_2015财政决算公开" xfId="2570"/>
    <cellStyle name="60% - 强调文字颜色 4 2 3 3" xfId="2571"/>
    <cellStyle name="40% - 强调文字颜色 6 5 3" xfId="2572"/>
    <cellStyle name="货币 2 2 8 2" xfId="2573"/>
    <cellStyle name="60% - 强调文字颜色 4 2 3 4" xfId="2574"/>
    <cellStyle name="40% - 强调文字颜色 6 5 4" xfId="2575"/>
    <cellStyle name="60% - 强调文字颜色 2 3 3 2" xfId="2576"/>
    <cellStyle name="60% - 强调文字颜色 4 2 4" xfId="2577"/>
    <cellStyle name="40% - 强调文字颜色 6 6" xfId="2578"/>
    <cellStyle name="60% - 强调文字颜色 2 3 3 2 2" xfId="2579"/>
    <cellStyle name="60% - 强调文字颜色 4 2 4 2" xfId="2580"/>
    <cellStyle name="40% - 强调文字颜色 6 6 2" xfId="2581"/>
    <cellStyle name="40% - 强调文字颜色 6 6 2 2" xfId="2582"/>
    <cellStyle name="常规 8 3 4" xfId="2583"/>
    <cellStyle name="60% - 强调文字颜色 4 2 4 2 2" xfId="2584"/>
    <cellStyle name="60% - 强调文字颜色 4 2 5 2" xfId="2585"/>
    <cellStyle name="40% - 强调文字颜色 6 7 2" xfId="2586"/>
    <cellStyle name="60% - 强调文字颜色 4 2 6" xfId="2587"/>
    <cellStyle name="40% - 强调文字颜色 6 8" xfId="2588"/>
    <cellStyle name="货币 5" xfId="2589"/>
    <cellStyle name="40% - 着色 1" xfId="2590"/>
    <cellStyle name="40% - 着色 2" xfId="2591"/>
    <cellStyle name="40% - 着色 2 2" xfId="2592"/>
    <cellStyle name="40% - 着色 3" xfId="2593"/>
    <cellStyle name="40% - 着色 3 2" xfId="2594"/>
    <cellStyle name="40% - 着色 4 2" xfId="2595"/>
    <cellStyle name="60% - 强调文字颜色 6 6 2 2" xfId="2596"/>
    <cellStyle name="40% - 着色 5" xfId="2597"/>
    <cellStyle name="40% - 着色 6" xfId="2598"/>
    <cellStyle name="常规 2 2 2 2 4_2015财政决算公开" xfId="2599"/>
    <cellStyle name="常规 6 3 3" xfId="2600"/>
    <cellStyle name="40% - 着色 6 2" xfId="2601"/>
    <cellStyle name="60% - 强调文字颜色 1 2" xfId="2602"/>
    <cellStyle name="60% - 强调文字颜色 1 2 2" xfId="2603"/>
    <cellStyle name="60% - 强调文字颜色 1 2 2 2 2" xfId="2604"/>
    <cellStyle name="60% - 强调文字颜色 5 6" xfId="2605"/>
    <cellStyle name="60% - 强调文字颜色 1 2 2 2 2 2" xfId="2606"/>
    <cellStyle name="常规 3 2 4 2" xfId="2607"/>
    <cellStyle name="60% - 强调文字颜色 1 2 2 2 3" xfId="2608"/>
    <cellStyle name="60% - 强调文字颜色 1 2 2 3" xfId="2609"/>
    <cellStyle name="60% - 强调文字颜色 1 2 2 4" xfId="2610"/>
    <cellStyle name="60% - 强调文字颜色 1 2 3 2" xfId="2611"/>
    <cellStyle name="60% - 强调文字颜色 1 2 3 2 2" xfId="2612"/>
    <cellStyle name="好 3 2 2 2 2" xfId="2613"/>
    <cellStyle name="60% - 强调文字颜色 1 2 3 2 3" xfId="2614"/>
    <cellStyle name="60% - 强调文字颜色 1 2 3 3" xfId="2615"/>
    <cellStyle name="60% - 强调文字颜色 1 2 3 3 2" xfId="2616"/>
    <cellStyle name="60% - 强调文字颜色 1 2 3 4" xfId="2617"/>
    <cellStyle name="标题 5 2_2015财政决算公开" xfId="2618"/>
    <cellStyle name="60% - 强调文字颜色 1 2 3 5" xfId="2619"/>
    <cellStyle name="60% - 强调文字颜色 1 2 4" xfId="2620"/>
    <cellStyle name="60% - 强调文字颜色 1 2 4 2" xfId="2621"/>
    <cellStyle name="货币 2 2 4 4" xfId="2622"/>
    <cellStyle name="60% - 强调文字颜色 1 2 4 2 2" xfId="2623"/>
    <cellStyle name="常规 10 2 2 2" xfId="2624"/>
    <cellStyle name="60% - 强调文字颜色 1 2 4 3" xfId="2625"/>
    <cellStyle name="Calc Currency (0) 2" xfId="2626"/>
    <cellStyle name="60% - 强调文字颜色 1 2 5" xfId="2627"/>
    <cellStyle name="60% - 强调文字颜色 1 2 5 2" xfId="2628"/>
    <cellStyle name="货币 2 6 2" xfId="2629"/>
    <cellStyle name="标题 2 2 3 2 2" xfId="2630"/>
    <cellStyle name="60% - 强调文字颜色 1 2 6" xfId="2631"/>
    <cellStyle name="链接单元格 6 2" xfId="2632"/>
    <cellStyle name="货币 2 6 3" xfId="2633"/>
    <cellStyle name="60% - 强调文字颜色 1 2 7" xfId="2634"/>
    <cellStyle name="60% - 强调文字颜色 1 2_2015财政决算公开" xfId="2635"/>
    <cellStyle name="60% - 强调文字颜色 1 3" xfId="2636"/>
    <cellStyle name="60% - 强调文字颜色 1 3 2" xfId="2637"/>
    <cellStyle name="常规 8 3" xfId="2638"/>
    <cellStyle name="60% - 强调文字颜色 1 3 2 2 2" xfId="2639"/>
    <cellStyle name="常规 8 4" xfId="2640"/>
    <cellStyle name="常规 4 6 2" xfId="2641"/>
    <cellStyle name="常规 4 2 4 2" xfId="2642"/>
    <cellStyle name="60% - 强调文字颜色 1 3 2 2 3" xfId="2643"/>
    <cellStyle name="60% - 强调文字颜色 1 3 2 4" xfId="2644"/>
    <cellStyle name="60% - 强调文字颜色 1 3 3" xfId="2645"/>
    <cellStyle name="60% - 强调文字颜色 1 3 3 2" xfId="2646"/>
    <cellStyle name="常规 2_2012-2013年“三公”经费预决算情况汇总表样" xfId="2647"/>
    <cellStyle name="60% - 强调文字颜色 1 3 3 2 2" xfId="2648"/>
    <cellStyle name="60% - 强调文字颜色 1 3 3 3" xfId="2649"/>
    <cellStyle name="60% - 强调文字颜色 1 3 4" xfId="2650"/>
    <cellStyle name="60% - 强调文字颜色 1 3 4 2" xfId="2651"/>
    <cellStyle name="常规 2 4 2 4 2" xfId="2652"/>
    <cellStyle name="60% - 强调文字颜色 1 4" xfId="2653"/>
    <cellStyle name="常规 2 4 2 4 2 2" xfId="2654"/>
    <cellStyle name="60% - 强调文字颜色 1 4 2" xfId="2655"/>
    <cellStyle name="60% - 强调文字颜色 1 4 2 2 2" xfId="2656"/>
    <cellStyle name="货币 2 10 2" xfId="2657"/>
    <cellStyle name="60% - 强调文字颜色 1 4 3" xfId="2658"/>
    <cellStyle name="60% - 强调文字颜色 1 4 3 2" xfId="2659"/>
    <cellStyle name="60% - 强调文字颜色 1 4 4" xfId="2660"/>
    <cellStyle name="常规 2 4 2 4 3" xfId="2661"/>
    <cellStyle name="60% - 强调文字颜色 1 5" xfId="2662"/>
    <cellStyle name="常规 2 4 2 4 3 2" xfId="2663"/>
    <cellStyle name="60% - 强调文字颜色 1 5 2" xfId="2664"/>
    <cellStyle name="60% - 强调文字颜色 1 5 2 3" xfId="2665"/>
    <cellStyle name="60% - 强调文字颜色 1 5 3" xfId="2666"/>
    <cellStyle name="60% - 强调文字颜色 1 5 3 2" xfId="2667"/>
    <cellStyle name="货币 3 4 2 2" xfId="2668"/>
    <cellStyle name="60% - 强调文字颜色 1 5 4" xfId="2669"/>
    <cellStyle name="常规 2 4 2 4 4" xfId="2670"/>
    <cellStyle name="60% - 强调文字颜色 1 6" xfId="2671"/>
    <cellStyle name="常规 2 4 2 4 4 2" xfId="2672"/>
    <cellStyle name="60% - 强调文字颜色 1 6 2" xfId="2673"/>
    <cellStyle name="60% - 强调文字颜色 1 6 3" xfId="2674"/>
    <cellStyle name="常规 2 4 2 4 5" xfId="2675"/>
    <cellStyle name="标题 3 3 2 2" xfId="2676"/>
    <cellStyle name="60% - 强调文字颜色 1 7" xfId="2677"/>
    <cellStyle name="标题 3 3 2 2 2" xfId="2678"/>
    <cellStyle name="60% - 强调文字颜色 1 7 2" xfId="2679"/>
    <cellStyle name="标题 3 3 2 3" xfId="2680"/>
    <cellStyle name="60% - 强调文字颜色 1 8" xfId="2681"/>
    <cellStyle name="60% - 强调文字颜色 2 2" xfId="2682"/>
    <cellStyle name="60% - 强调文字颜色 2 2 2" xfId="2683"/>
    <cellStyle name="差 7" xfId="2684"/>
    <cellStyle name="60% - 强调文字颜色 2 2 2 2" xfId="2685"/>
    <cellStyle name="差 7 2" xfId="2686"/>
    <cellStyle name="60% - 强调文字颜色 2 2 2 2 2" xfId="2687"/>
    <cellStyle name="60% - 强调文字颜色 2 2 2 2 2 2" xfId="2688"/>
    <cellStyle name="差 8" xfId="2689"/>
    <cellStyle name="60% - 强调文字颜色 2 2 2 3" xfId="2690"/>
    <cellStyle name="常规 2 2 2 2 4" xfId="2691"/>
    <cellStyle name="60% - 强调文字颜色 2 2 2 3 2" xfId="2692"/>
    <cellStyle name="货币 4 5 2" xfId="2693"/>
    <cellStyle name="60% - 强调文字颜色 2 2 2 4" xfId="2694"/>
    <cellStyle name="60% - 强调文字颜色 2 2 3 2" xfId="2695"/>
    <cellStyle name="60% - 强调文字颜色 3 2 4" xfId="2696"/>
    <cellStyle name="60% - 强调文字颜色 2 2 3 2 2" xfId="2697"/>
    <cellStyle name="60% - 强调文字颜色 3 2 4 2" xfId="2698"/>
    <cellStyle name="60% - 强调文字颜色 5 8" xfId="2699"/>
    <cellStyle name="60% - 强调文字颜色 2 2 3 2 2 2" xfId="2700"/>
    <cellStyle name="60% - 强调文字颜色 3 2 4 2 2" xfId="2701"/>
    <cellStyle name="60% - 强调文字颜色 2 2 3 3" xfId="2702"/>
    <cellStyle name="60% - 强调文字颜色 3 2 5" xfId="2703"/>
    <cellStyle name="comma zerodec 2" xfId="2704"/>
    <cellStyle name="常规 2 2 3 2 4" xfId="2705"/>
    <cellStyle name="60% - 强调文字颜色 2 2 3 3 2" xfId="2706"/>
    <cellStyle name="60% - 强调文字颜色 3 2 5 2" xfId="2707"/>
    <cellStyle name="货币 4 6 2" xfId="2708"/>
    <cellStyle name="60% - 强调文字颜色 2 2 3 4" xfId="2709"/>
    <cellStyle name="60% - 强调文字颜色 3 2 6" xfId="2710"/>
    <cellStyle name="60% - 强调文字颜色 2 2 4" xfId="2711"/>
    <cellStyle name="60% - 强调文字颜色 2 2 4 2" xfId="2712"/>
    <cellStyle name="60% - 强调文字颜色 3 3 4" xfId="2713"/>
    <cellStyle name="60% - 强调文字颜色 2 2 4 2 2" xfId="2714"/>
    <cellStyle name="60% - 强调文字颜色 3 3 4 2" xfId="2715"/>
    <cellStyle name="60% - 强调文字颜色 2 2 5" xfId="2716"/>
    <cellStyle name="60% - 强调文字颜色 2 2 5 2" xfId="2717"/>
    <cellStyle name="60% - 强调文字颜色 3 4 4" xfId="2718"/>
    <cellStyle name="货币 3 6 2" xfId="2719"/>
    <cellStyle name="60% - 强调文字颜色 2 2 6" xfId="2720"/>
    <cellStyle name="货币 2 2 2 4 5" xfId="2721"/>
    <cellStyle name="60% - 强调文字颜色 2 2_2015财政决算公开" xfId="2722"/>
    <cellStyle name="60% - 强调文字颜色 2 3 2" xfId="2723"/>
    <cellStyle name="60% - 强调文字颜色 2 3 4" xfId="2724"/>
    <cellStyle name="检查单元格 2 2 3" xfId="2725"/>
    <cellStyle name="常规 17" xfId="2726"/>
    <cellStyle name="常规 22" xfId="2727"/>
    <cellStyle name="60% - 强调文字颜色 2 3 4 2" xfId="2728"/>
    <cellStyle name="60% - 强调文字颜色 4 3 4" xfId="2729"/>
    <cellStyle name="常规 2 4 2 5 2" xfId="2730"/>
    <cellStyle name="60% - 强调文字颜色 2 4" xfId="2731"/>
    <cellStyle name="60% - 强调文字颜色 2 4 2" xfId="2732"/>
    <cellStyle name="60% - 强调文字颜色 2 4 2 2" xfId="2733"/>
    <cellStyle name="60% - 强调文字颜色 2 4 2 2 2" xfId="2734"/>
    <cellStyle name="60% - 强调文字颜色 2 4 2 3" xfId="2735"/>
    <cellStyle name="60% - 强调文字颜色 2 4 3 2" xfId="2736"/>
    <cellStyle name="60% - 强调文字颜色 5 2 4" xfId="2737"/>
    <cellStyle name="60% - 强调文字颜色 2 4 4" xfId="2738"/>
    <cellStyle name="60% - 强调文字颜色 2 5" xfId="2739"/>
    <cellStyle name="60% - 强调文字颜色 2 5 2" xfId="2740"/>
    <cellStyle name="检查单元格 5 4" xfId="2741"/>
    <cellStyle name="60% - 强调文字颜色 2 5 2 2 2" xfId="2742"/>
    <cellStyle name="60% - 强调文字颜色 2 5 2 3" xfId="2743"/>
    <cellStyle name="60% - 强调文字颜色 2 5 3" xfId="2744"/>
    <cellStyle name="货币 3 5 2 2" xfId="2745"/>
    <cellStyle name="60% - 强调文字颜色 2 5 4" xfId="2746"/>
    <cellStyle name="60% - 强调文字颜色 2 6" xfId="2747"/>
    <cellStyle name="60% - 强调文字颜色 2 6 2" xfId="2748"/>
    <cellStyle name="60% - 强调文字颜色 2 6 2 2" xfId="2749"/>
    <cellStyle name="60% - 强调文字颜色 2 6 3" xfId="2750"/>
    <cellStyle name="标题 3 3 3 2" xfId="2751"/>
    <cellStyle name="60% - 强调文字颜色 2 7" xfId="2752"/>
    <cellStyle name="60% - 强调文字颜色 2 8" xfId="2753"/>
    <cellStyle name="60% - 强调文字颜色 2 9" xfId="2754"/>
    <cellStyle name="60% - 强调文字颜色 3 2" xfId="2755"/>
    <cellStyle name="60% - 强调文字颜色 3 2 2" xfId="2756"/>
    <cellStyle name="60% - 强调文字颜色 3 2 2 2" xfId="2757"/>
    <cellStyle name="60% - 强调文字颜色 3 2 2 2 2" xfId="2758"/>
    <cellStyle name="60% - 强调文字颜色 3 2 2 2 2 2" xfId="2759"/>
    <cellStyle name="60% - 强调文字颜色 3 2 2 3" xfId="2760"/>
    <cellStyle name="60% - 强调文字颜色 3 2 2 3 2" xfId="2761"/>
    <cellStyle name="60% - 强调文字颜色 3 2 2 4" xfId="2762"/>
    <cellStyle name="60% - 强调文字颜色 3 2 3" xfId="2763"/>
    <cellStyle name="超级链接 4" xfId="2764"/>
    <cellStyle name="60% - 强调文字颜色 3 2 3 2" xfId="2765"/>
    <cellStyle name="超级链接 5" xfId="2766"/>
    <cellStyle name="60% - 强调文字颜色 3 2 3 3" xfId="2767"/>
    <cellStyle name="常规 13_2015财政决算公开" xfId="2768"/>
    <cellStyle name="60% - 强调文字颜色 3 2 3 3 2" xfId="2769"/>
    <cellStyle name="60% - 强调文字颜色 3 2 3 4" xfId="2770"/>
    <cellStyle name="60% - 强调文字颜色 3 2 3 5" xfId="2771"/>
    <cellStyle name="60% - 强调文字颜色 3 2_2015财政决算公开" xfId="2772"/>
    <cellStyle name="60% - 强调文字颜色 3 3 2 2" xfId="2773"/>
    <cellStyle name="60% - 强调文字颜色 3 3 2 2 2" xfId="2774"/>
    <cellStyle name="60% - 强调文字颜色 3 3 2 2 2 2" xfId="2775"/>
    <cellStyle name="常规 2 5" xfId="2776"/>
    <cellStyle name="60% - 强调文字颜色 3 3 2 3" xfId="2777"/>
    <cellStyle name="60% - 强调文字颜色 3 3 2 3 2" xfId="2778"/>
    <cellStyle name="60% - 强调文字颜色 3 3 2 4" xfId="2779"/>
    <cellStyle name="60% - 强调文字颜色 3 3 3" xfId="2780"/>
    <cellStyle name="60% - 强调文字颜色 3 3 3 2" xfId="2781"/>
    <cellStyle name="60% - 强调文字颜色 3 3 3 3" xfId="2782"/>
    <cellStyle name="60% - 强调文字颜色 3 4 2" xfId="2783"/>
    <cellStyle name="60% - 强调文字颜色 3 4 2 2" xfId="2784"/>
    <cellStyle name="60% - 强调文字颜色 3 4 2 2 2" xfId="2785"/>
    <cellStyle name="货币 2 2 2 4 4" xfId="2786"/>
    <cellStyle name="链接单元格 2" xfId="2787"/>
    <cellStyle name="60% - 强调文字颜色 3 4 2 3" xfId="2788"/>
    <cellStyle name="60% - 强调文字颜色 3 4 3" xfId="2789"/>
    <cellStyle name="60% - 强调文字颜色 3 4 3 2" xfId="2790"/>
    <cellStyle name="标题 1 2 3 2 2" xfId="2791"/>
    <cellStyle name="60% - 强调文字颜色 3 5" xfId="2792"/>
    <cellStyle name="60% - 强调文字颜色 3 5 2" xfId="2793"/>
    <cellStyle name="60% - 强调文字颜色 3 5 2 2" xfId="2794"/>
    <cellStyle name="超级链接" xfId="2795"/>
    <cellStyle name="60% - 强调文字颜色 3 5 2 2 2" xfId="2796"/>
    <cellStyle name="常规 2 3 10" xfId="2797"/>
    <cellStyle name="60% - 强调文字颜色 3 5 2 3" xfId="2798"/>
    <cellStyle name="60% - 强调文字颜色 3 5 3" xfId="2799"/>
    <cellStyle name="60% - 强调文字颜色 3 5 3 2" xfId="2800"/>
    <cellStyle name="货币 3 6 2 2" xfId="2801"/>
    <cellStyle name="60% - 强调文字颜色 3 5 4" xfId="2802"/>
    <cellStyle name="60% - 强调文字颜色 3 6" xfId="2803"/>
    <cellStyle name="60% - 强调文字颜色 3 6 2" xfId="2804"/>
    <cellStyle name="60% - 强调文字颜色 3 6 2 2" xfId="2805"/>
    <cellStyle name="60% - 强调文字颜色 3 6 3" xfId="2806"/>
    <cellStyle name="60% - 强调文字颜色 3 7" xfId="2807"/>
    <cellStyle name="60% - 强调文字颜色 3 7 2" xfId="2808"/>
    <cellStyle name="60% - 强调文字颜色 3 8" xfId="2809"/>
    <cellStyle name="60% - 强调文字颜色 3 9" xfId="2810"/>
    <cellStyle name="60% - 强调文字颜色 4 2" xfId="2811"/>
    <cellStyle name="60% - 强调文字颜色 4 2 3 5" xfId="2812"/>
    <cellStyle name="强调文字颜色 1 2 2 3" xfId="2813"/>
    <cellStyle name="60% - 强调文字颜色 4 2_2015财政决算公开" xfId="2814"/>
    <cellStyle name="常规 15" xfId="2815"/>
    <cellStyle name="常规 20" xfId="2816"/>
    <cellStyle name="60% - 强调文字颜色 4 3 2" xfId="2817"/>
    <cellStyle name="百分比 2 6" xfId="2818"/>
    <cellStyle name="常规 15 2" xfId="2819"/>
    <cellStyle name="常规 20 2" xfId="2820"/>
    <cellStyle name="60% - 强调文字颜色 4 3 2 2" xfId="2821"/>
    <cellStyle name="常规 15 2 2" xfId="2822"/>
    <cellStyle name="常规 20 2 2" xfId="2823"/>
    <cellStyle name="60% - 强调文字颜色 4 3 2 2 2" xfId="2824"/>
    <cellStyle name="60% - 强调文字颜色 4 3 2 2 2 2" xfId="2825"/>
    <cellStyle name="60% - 强调文字颜色 6 2 4 3" xfId="2826"/>
    <cellStyle name="常规 5 2 2 2 2" xfId="2827"/>
    <cellStyle name="常规 15 3" xfId="2828"/>
    <cellStyle name="常规 20 3" xfId="2829"/>
    <cellStyle name="60% - 强调文字颜色 4 3 2 3" xfId="2830"/>
    <cellStyle name="常规 15 3 2" xfId="2831"/>
    <cellStyle name="60% - 强调文字颜色 4 3 2 3 2" xfId="2832"/>
    <cellStyle name="货币 2 3 7 2" xfId="2833"/>
    <cellStyle name="常规 15 4" xfId="2834"/>
    <cellStyle name="60% - 强调文字颜色 4 3 2 4" xfId="2835"/>
    <cellStyle name="检查单元格 2 2 2" xfId="2836"/>
    <cellStyle name="常规 16" xfId="2837"/>
    <cellStyle name="常规 21" xfId="2838"/>
    <cellStyle name="60% - 强调文字颜色 4 3 3" xfId="2839"/>
    <cellStyle name="检查单元格 2 2 2 2" xfId="2840"/>
    <cellStyle name="百分比 3 6" xfId="2841"/>
    <cellStyle name="常规 16 2" xfId="2842"/>
    <cellStyle name="常规 21 2" xfId="2843"/>
    <cellStyle name="60% - 强调文字颜色 4 3 3 2" xfId="2844"/>
    <cellStyle name="检查单元格 2 2 2 2 2" xfId="2845"/>
    <cellStyle name="标题 8" xfId="2846"/>
    <cellStyle name="常规 16 2 2" xfId="2847"/>
    <cellStyle name="常规 21 2 2" xfId="2848"/>
    <cellStyle name="60% - 强调文字颜色 4 3 3 2 2" xfId="2849"/>
    <cellStyle name="检查单元格 2 2 2 3" xfId="2850"/>
    <cellStyle name="常规 5 2 2 3 2" xfId="2851"/>
    <cellStyle name="常规 16 3" xfId="2852"/>
    <cellStyle name="常规 21 3" xfId="2853"/>
    <cellStyle name="60% - 强调文字颜色 4 3 3 3" xfId="2854"/>
    <cellStyle name="检查单元格 2 2 3 2" xfId="2855"/>
    <cellStyle name="常规 17 2" xfId="2856"/>
    <cellStyle name="常规 22 2" xfId="2857"/>
    <cellStyle name="60% - 强调文字颜色 4 3 4 2" xfId="2858"/>
    <cellStyle name="常规 2 4 2 7 2" xfId="2859"/>
    <cellStyle name="60% - 强调文字颜色 4 4" xfId="2860"/>
    <cellStyle name="常规 65" xfId="2861"/>
    <cellStyle name="常规 70" xfId="2862"/>
    <cellStyle name="60% - 强调文字颜色 4 4 2" xfId="2863"/>
    <cellStyle name="检查单元格 2 3 2" xfId="2864"/>
    <cellStyle name="常规 66" xfId="2865"/>
    <cellStyle name="常规 71" xfId="2866"/>
    <cellStyle name="60% - 强调文字颜色 4 4 3" xfId="2867"/>
    <cellStyle name="差_全国友协2010年度中央部门决算（草案）" xfId="2868"/>
    <cellStyle name="检查单元格 2 3 3" xfId="2869"/>
    <cellStyle name="常规 67" xfId="2870"/>
    <cellStyle name="常规 72" xfId="2871"/>
    <cellStyle name="60% - 强调文字颜色 4 4 4" xfId="2872"/>
    <cellStyle name="计算 2 4 2 2" xfId="2873"/>
    <cellStyle name="60% - 强调文字颜色 4 5" xfId="2874"/>
    <cellStyle name="60% - 强调文字颜色 4 5 2" xfId="2875"/>
    <cellStyle name="检查单元格 2 4 2" xfId="2876"/>
    <cellStyle name="60% - 强调文字颜色 4 5 3" xfId="2877"/>
    <cellStyle name="检查单元格 2 4 2 2" xfId="2878"/>
    <cellStyle name="60% - 强调文字颜色 4 5 3 2" xfId="2879"/>
    <cellStyle name="检查单元格 2 4 3" xfId="2880"/>
    <cellStyle name="60% - 强调文字颜色 4 5 4" xfId="2881"/>
    <cellStyle name="60% - 强调文字颜色 4 6" xfId="2882"/>
    <cellStyle name="超级链接 2 4" xfId="2883"/>
    <cellStyle name="60% - 强调文字颜色 4 6 2" xfId="2884"/>
    <cellStyle name="60% - 强调文字颜色 4 6 2 2" xfId="2885"/>
    <cellStyle name="检查单元格 2 5 2" xfId="2886"/>
    <cellStyle name="60% - 强调文字颜色 4 6 3" xfId="2887"/>
    <cellStyle name="60% - 强调文字颜色 4 7" xfId="2888"/>
    <cellStyle name="60% - 强调文字颜色 4 7 2" xfId="2889"/>
    <cellStyle name="60% - 强调文字颜色 4 8" xfId="2890"/>
    <cellStyle name="60% - 强调文字颜色 4 9" xfId="2891"/>
    <cellStyle name="60% - 强调文字颜色 5 2" xfId="2892"/>
    <cellStyle name="60% - 强调文字颜色 5 2 2" xfId="2893"/>
    <cellStyle name="60% - 强调文字颜色 5 2 2 2" xfId="2894"/>
    <cellStyle name="常规 14 5" xfId="2895"/>
    <cellStyle name="60% - 强调文字颜色 5 2 2 2 2" xfId="2896"/>
    <cellStyle name="60% - 强调文字颜色 5 2 2 2 2 2" xfId="2897"/>
    <cellStyle name="常规 14 6" xfId="2898"/>
    <cellStyle name="60% - 强调文字颜色 5 2 2 2 3" xfId="2899"/>
    <cellStyle name="60% - 强调文字颜色 5 2 2 3" xfId="2900"/>
    <cellStyle name="常规 15 5" xfId="2901"/>
    <cellStyle name="60% - 强调文字颜色 5 2 2 3 2" xfId="2902"/>
    <cellStyle name="货币 3 2 7 2" xfId="2903"/>
    <cellStyle name="常规 28 2 2" xfId="2904"/>
    <cellStyle name="Fixed 2" xfId="2905"/>
    <cellStyle name="60% - 强调文字颜色 5 2 2 4" xfId="2906"/>
    <cellStyle name="60% - 强调文字颜色 5 2 3 2" xfId="2907"/>
    <cellStyle name="60% - 强调文字颜色 5 2 3 2 2" xfId="2908"/>
    <cellStyle name="后继超级链接 2 3" xfId="2909"/>
    <cellStyle name="60% - 强调文字颜色 5 2 3 2 2 2" xfId="2910"/>
    <cellStyle name="60% - 强调文字颜色 5 2 3 2 3" xfId="2911"/>
    <cellStyle name="60% - 强调文字颜色 5 2 3 3" xfId="2912"/>
    <cellStyle name="60% - 强调文字颜色 5 2 3 4" xfId="2913"/>
    <cellStyle name="60% - 强调文字颜色 5 2 4 2" xfId="2914"/>
    <cellStyle name="货币 2 11" xfId="2915"/>
    <cellStyle name="60% - 强调文字颜色 5 2 4 2 2" xfId="2916"/>
    <cellStyle name="60% - 强调文字颜色 5 2 4 3" xfId="2917"/>
    <cellStyle name="解释性文本 2 2 2" xfId="2918"/>
    <cellStyle name="60% - 强调文字颜色 5 2 5" xfId="2919"/>
    <cellStyle name="解释性文本 2 2 2 2" xfId="2920"/>
    <cellStyle name="60% - 强调文字颜色 5 2 5 2" xfId="2921"/>
    <cellStyle name="解释性文本 2 2 3" xfId="2922"/>
    <cellStyle name="60% - 强调文字颜色 5 2 6" xfId="2923"/>
    <cellStyle name="60% - 强调文字颜色 5 2_2015财政决算公开" xfId="2924"/>
    <cellStyle name="60% - 强调文字颜色 5 3" xfId="2925"/>
    <cellStyle name="60% - 强调文字颜色 5 3 2" xfId="2926"/>
    <cellStyle name="60% - 强调文字颜色 5 3 2 2 2 2" xfId="2927"/>
    <cellStyle name="60% - 强调文字颜色 5 3 2 2 3" xfId="2928"/>
    <cellStyle name="常规 29 2 2" xfId="2929"/>
    <cellStyle name="60% - 强调文字颜色 5 3 2 4" xfId="2930"/>
    <cellStyle name="检查单元格 3 2 2" xfId="2931"/>
    <cellStyle name="60% - 强调文字颜色 5 3 3" xfId="2932"/>
    <cellStyle name="检查单元格 3 2 2 2 2" xfId="2933"/>
    <cellStyle name="60% - 强调文字颜色 5 3 3 2 2" xfId="2934"/>
    <cellStyle name="检查单元格 3 2 2 3" xfId="2935"/>
    <cellStyle name="60% - 强调文字颜色 5 3 3 3" xfId="2936"/>
    <cellStyle name="检查单元格 3 2 3" xfId="2937"/>
    <cellStyle name="60% - 强调文字颜色 5 3 4" xfId="2938"/>
    <cellStyle name="检查单元格 3 2 3 2" xfId="2939"/>
    <cellStyle name="60% - 强调文字颜色 5 3 4 2" xfId="2940"/>
    <cellStyle name="60% - 强调文字颜色 5 4" xfId="2941"/>
    <cellStyle name="60% - 强调文字颜色 5 4 2" xfId="2942"/>
    <cellStyle name="检查单元格 3 3 2" xfId="2943"/>
    <cellStyle name="60% - 强调文字颜色 5 4 3" xfId="2944"/>
    <cellStyle name="检查单元格 3 3 2 2" xfId="2945"/>
    <cellStyle name="标题 1 2 5" xfId="2946"/>
    <cellStyle name="60% - 强调文字颜色 5 4 3 2" xfId="2947"/>
    <cellStyle name="检查单元格 3 3 3" xfId="2948"/>
    <cellStyle name="60% - 强调文字颜色 5 4 4" xfId="2949"/>
    <cellStyle name="60% - 强调文字颜色 5 5" xfId="2950"/>
    <cellStyle name="60% - 强调文字颜色 5 5 2" xfId="2951"/>
    <cellStyle name="检查单元格 3 4 2" xfId="2952"/>
    <cellStyle name="60% - 强调文字颜色 5 5 3" xfId="2953"/>
    <cellStyle name="60% - 强调文字颜色 5 5 4" xfId="2954"/>
    <cellStyle name="60% - 强调文字颜色 5 6 2" xfId="2955"/>
    <cellStyle name="60% - 强调文字颜色 5 6 2 2" xfId="2956"/>
    <cellStyle name="60% - 强调文字颜色 5 6 3" xfId="2957"/>
    <cellStyle name="60% - 强调文字颜色 5 7" xfId="2958"/>
    <cellStyle name="60% - 强调文字颜色 5 7 2" xfId="2959"/>
    <cellStyle name="60% - 强调文字颜色 6 2" xfId="2960"/>
    <cellStyle name="60% - 强调文字颜色 6 2 2" xfId="2961"/>
    <cellStyle name="60% - 强调文字颜色 6 2 2 2" xfId="2962"/>
    <cellStyle name="60% - 强调文字颜色 6 2 2 2 2" xfId="2963"/>
    <cellStyle name="60% - 强调文字颜色 6 2 2 2 2 2" xfId="2964"/>
    <cellStyle name="60% - 强调文字颜色 6 2 2 2 3" xfId="2965"/>
    <cellStyle name="60% - 强调文字颜色 6 2 2 3" xfId="2966"/>
    <cellStyle name="60% - 强调文字颜色 6 2 2 3 2" xfId="2967"/>
    <cellStyle name="货币 4 2 7 2" xfId="2968"/>
    <cellStyle name="60% - 强调文字颜色 6 2 2 4" xfId="2969"/>
    <cellStyle name="60% - 强调文字颜色 6 2 3" xfId="2970"/>
    <cellStyle name="60% - 强调文字颜色 6 2 3 2" xfId="2971"/>
    <cellStyle name="60% - 强调文字颜色 6 2 3 2 2" xfId="2972"/>
    <cellStyle name="标题 1 2_2015财政决算公开" xfId="2973"/>
    <cellStyle name="60% - 强调文字颜色 6 2 3 2 2 2" xfId="2974"/>
    <cellStyle name="60% - 强调文字颜色 6 2 3 2 3" xfId="2975"/>
    <cellStyle name="60% - 强调文字颜色 6 2 3 3" xfId="2976"/>
    <cellStyle name="60% - 强调文字颜色 6 2 3 4" xfId="2977"/>
    <cellStyle name="60% - 强调文字颜色 6 2 3 5" xfId="2978"/>
    <cellStyle name="60% - 强调文字颜色 6 2 4 2" xfId="2979"/>
    <cellStyle name="汇总 4 3" xfId="2980"/>
    <cellStyle name="60% - 强调文字颜色 6 2 4 2 2" xfId="2981"/>
    <cellStyle name="解释性文本 3 2 2" xfId="2982"/>
    <cellStyle name="60% - 强调文字颜色 6 2 5" xfId="2983"/>
    <cellStyle name="解释性文本 3 2 3" xfId="2984"/>
    <cellStyle name="60% - 强调文字颜色 6 2 6" xfId="2985"/>
    <cellStyle name="60% - 强调文字颜色 6 3" xfId="2986"/>
    <cellStyle name="60% - 强调文字颜色 6 3 2" xfId="2987"/>
    <cellStyle name="60% - 强调文字颜色 6 3 2 4" xfId="2988"/>
    <cellStyle name="检查单元格 4 2 2" xfId="2989"/>
    <cellStyle name="60% - 强调文字颜色 6 3 3" xfId="2990"/>
    <cellStyle name="常规 4 2 2 9" xfId="2991"/>
    <cellStyle name="60% - 强调文字颜色 6 3 3 2 2" xfId="2992"/>
    <cellStyle name="60% - 强调文字颜色 6 3 3 3" xfId="2993"/>
    <cellStyle name="检查单元格 4 2 3" xfId="2994"/>
    <cellStyle name="60% - 强调文字颜色 6 3 4" xfId="2995"/>
    <cellStyle name="60% - 强调文字颜色 6 3 4 2" xfId="2996"/>
    <cellStyle name="解释性文本 3 3 2" xfId="2997"/>
    <cellStyle name="60% - 强调文字颜色 6 3 5" xfId="2998"/>
    <cellStyle name="百分比 3 2 2" xfId="2999"/>
    <cellStyle name="60% - 强调文字颜色 6 4" xfId="3000"/>
    <cellStyle name="百分比 3 2 2 2" xfId="3001"/>
    <cellStyle name="60% - 强调文字颜色 6 4 2" xfId="3002"/>
    <cellStyle name="检查单元格 4 3 2" xfId="3003"/>
    <cellStyle name="百分比 3 2 2 3" xfId="3004"/>
    <cellStyle name="60% - 强调文字颜色 6 4 3" xfId="3005"/>
    <cellStyle name="60% - 强调文字颜色 6 4 3 2" xfId="3006"/>
    <cellStyle name="60% - 强调文字颜色 6 4 4" xfId="3007"/>
    <cellStyle name="百分比 3 2 3" xfId="3008"/>
    <cellStyle name="60% - 强调文字颜色 6 5" xfId="3009"/>
    <cellStyle name="Header1" xfId="3010"/>
    <cellStyle name="60% - 强调文字颜色 6 5 2 2 2" xfId="3011"/>
    <cellStyle name="60% - 强调文字颜色 6 5 2 3" xfId="3012"/>
    <cellStyle name="60% - 强调文字颜色 6 5 3 2" xfId="3013"/>
    <cellStyle name="60% - 强调文字颜色 6 5 4" xfId="3014"/>
    <cellStyle name="常规 3 2 4 2 2" xfId="3015"/>
    <cellStyle name="百分比 3 2 4" xfId="3016"/>
    <cellStyle name="60% - 强调文字颜色 6 6" xfId="3017"/>
    <cellStyle name="常规 2 2 3 8" xfId="3018"/>
    <cellStyle name="60% - 强调文字颜色 6 6 2" xfId="3019"/>
    <cellStyle name="60% - 强调文字颜色 6 6 3" xfId="3020"/>
    <cellStyle name="60% - 强调文字颜色 6 7" xfId="3021"/>
    <cellStyle name="常规 12 2 2 2 2" xfId="3022"/>
    <cellStyle name="60% - 强调文字颜色 6 8" xfId="3023"/>
    <cellStyle name="60% - 着色 1" xfId="3024"/>
    <cellStyle name="60% - 着色 1 2" xfId="3025"/>
    <cellStyle name="60% - 着色 2" xfId="3026"/>
    <cellStyle name="常规 2 2 11" xfId="3027"/>
    <cellStyle name="60% - 着色 2 2" xfId="3028"/>
    <cellStyle name="60% - 着色 3" xfId="3029"/>
    <cellStyle name="60% - 着色 3 2" xfId="3030"/>
    <cellStyle name="60% - 着色 4" xfId="3031"/>
    <cellStyle name="60% - 着色 5" xfId="3032"/>
    <cellStyle name="适中 3 2 2 2" xfId="3033"/>
    <cellStyle name="60% - 着色 6" xfId="3034"/>
    <cellStyle name="Calc Currency (0)" xfId="3035"/>
    <cellStyle name="常规 3 6 2" xfId="3036"/>
    <cellStyle name="Comma [0] 2" xfId="3037"/>
    <cellStyle name="comma zerodec" xfId="3038"/>
    <cellStyle name="常规 2 2" xfId="3039"/>
    <cellStyle name="Comma_1995" xfId="3040"/>
    <cellStyle name="Currency [0]" xfId="3041"/>
    <cellStyle name="Currency [0] 2" xfId="3042"/>
    <cellStyle name="计算 6 2 2" xfId="3043"/>
    <cellStyle name="Currency1 2" xfId="3044"/>
    <cellStyle name="计算 5 2 3" xfId="3045"/>
    <cellStyle name="Date" xfId="3046"/>
    <cellStyle name="Date 2" xfId="3047"/>
    <cellStyle name="货币 3 2 4 4 2" xfId="3048"/>
    <cellStyle name="Dollar (zero dec)" xfId="3049"/>
    <cellStyle name="Dollar (zero dec) 2" xfId="3050"/>
    <cellStyle name="货币 3 2 7" xfId="3051"/>
    <cellStyle name="常规 28 2" xfId="3052"/>
    <cellStyle name="常规 33 2" xfId="3053"/>
    <cellStyle name="Fixed" xfId="3054"/>
    <cellStyle name="Header1 2" xfId="3055"/>
    <cellStyle name="强调文字颜色 5 2 3" xfId="3056"/>
    <cellStyle name="标题 5 2 3_2015财政决算公开" xfId="3057"/>
    <cellStyle name="Header2" xfId="3058"/>
    <cellStyle name="Header2 2" xfId="3059"/>
    <cellStyle name="HEADING1 2" xfId="3060"/>
    <cellStyle name="HEADING2" xfId="3061"/>
    <cellStyle name="HEADING2 2" xfId="3062"/>
    <cellStyle name="Normal_#10-Headcount" xfId="3063"/>
    <cellStyle name="常规 2 3 2 9" xfId="3064"/>
    <cellStyle name="Total" xfId="3065"/>
    <cellStyle name="表标题 3" xfId="3066"/>
    <cellStyle name="标题 3 2_2015财政决算公开" xfId="3067"/>
    <cellStyle name="Total 2" xfId="3068"/>
    <cellStyle name="检查单元格 6 3" xfId="3069"/>
    <cellStyle name="常规 2 5 2 2 3" xfId="3070"/>
    <cellStyle name="常规 10 3_2015财政决算公开" xfId="3071"/>
    <cellStyle name="百分比 2" xfId="3072"/>
    <cellStyle name="百分比 2 2 2" xfId="3073"/>
    <cellStyle name="百分比 2 2 2 2" xfId="3074"/>
    <cellStyle name="百分比 2 2 2 3" xfId="3075"/>
    <cellStyle name="百分比 2 2 2 3 2" xfId="3076"/>
    <cellStyle name="百分比 2 2 3" xfId="3077"/>
    <cellStyle name="百分比 2 2 3 2" xfId="3078"/>
    <cellStyle name="百分比 2 2 3 2 2" xfId="3079"/>
    <cellStyle name="百分比 2 2 3 3" xfId="3080"/>
    <cellStyle name="常规 3 2 3 2 2" xfId="3081"/>
    <cellStyle name="百分比 2 2 4" xfId="3082"/>
    <cellStyle name="百分比 2 2 5" xfId="3083"/>
    <cellStyle name="百分比 2 3 2" xfId="3084"/>
    <cellStyle name="百分比 2 3 2 2" xfId="3085"/>
    <cellStyle name="百分比 2 3 2 2 2" xfId="3086"/>
    <cellStyle name="百分比 2 3 2 3" xfId="3087"/>
    <cellStyle name="百分比 2 3 3" xfId="3088"/>
    <cellStyle name="百分比 2 3 3 2" xfId="3089"/>
    <cellStyle name="常规 3 2 3 3 2" xfId="3090"/>
    <cellStyle name="百分比 2 3 4" xfId="3091"/>
    <cellStyle name="差 2 4 2" xfId="3092"/>
    <cellStyle name="百分比 2 4" xfId="3093"/>
    <cellStyle name="百分比 2 4 2" xfId="3094"/>
    <cellStyle name="百分比 2 4 2 2" xfId="3095"/>
    <cellStyle name="百分比 2 5" xfId="3096"/>
    <cellStyle name="百分比 2 5 2" xfId="3097"/>
    <cellStyle name="百分比 3" xfId="3098"/>
    <cellStyle name="常规 2 4 2 9" xfId="3099"/>
    <cellStyle name="百分比 3 2" xfId="3100"/>
    <cellStyle name="百分比 3 3 2" xfId="3101"/>
    <cellStyle name="百分比 3 3 2 2" xfId="3102"/>
    <cellStyle name="百分比 3 3 3" xfId="3103"/>
    <cellStyle name="百分比 3 4" xfId="3104"/>
    <cellStyle name="百分比 3 4 2" xfId="3105"/>
    <cellStyle name="百分比 3 5" xfId="3106"/>
    <cellStyle name="常规 2 2 6" xfId="3107"/>
    <cellStyle name="百分比 4 2" xfId="3108"/>
    <cellStyle name="常规 2 2 6 2" xfId="3109"/>
    <cellStyle name="百分比 4 2 2" xfId="3110"/>
    <cellStyle name="千位分隔 3 2 3 4" xfId="3111"/>
    <cellStyle name="常规 2 2 6 2 2" xfId="3112"/>
    <cellStyle name="百分比 4 2 2 2" xfId="3113"/>
    <cellStyle name="百分比 4 2 2 2 2" xfId="3114"/>
    <cellStyle name="小数" xfId="3115"/>
    <cellStyle name="百分比 4 2 2 3" xfId="3116"/>
    <cellStyle name="常规 2 2 6 3" xfId="3117"/>
    <cellStyle name="百分比 4 2 3" xfId="3118"/>
    <cellStyle name="千位分隔 3 2 4 4" xfId="3119"/>
    <cellStyle name="常规 2 2 6 3 2" xfId="3120"/>
    <cellStyle name="百分比 4 2 3 2" xfId="3121"/>
    <cellStyle name="常规 2 2 7" xfId="3122"/>
    <cellStyle name="百分比 4 3" xfId="3123"/>
    <cellStyle name="汇总 3" xfId="3124"/>
    <cellStyle name="常规 2 2 7 2" xfId="3125"/>
    <cellStyle name="百分比 4 3 2" xfId="3126"/>
    <cellStyle name="汇总 3 2" xfId="3127"/>
    <cellStyle name="常规 2 2 7 2 2" xfId="3128"/>
    <cellStyle name="百分比 4 3 2 2" xfId="3129"/>
    <cellStyle name="常规 2 2 8" xfId="3130"/>
    <cellStyle name="百分比 4 4" xfId="3131"/>
    <cellStyle name="百分比 4 4 2" xfId="3132"/>
    <cellStyle name="常规_2002年全省财政基金预算收入计划表_新 2" xfId="3133"/>
    <cellStyle name="常规 2 2 8 2" xfId="3134"/>
    <cellStyle name="百分比 5" xfId="3135"/>
    <cellStyle name="强调文字颜色 1 2 3 2 2" xfId="3136"/>
    <cellStyle name="常规 2 3 6" xfId="3137"/>
    <cellStyle name="标题 5 2 2 3" xfId="3138"/>
    <cellStyle name="百分比 5 2" xfId="3139"/>
    <cellStyle name="强调文字颜色 1 2 3 2 2 2" xfId="3140"/>
    <cellStyle name="常规 2 3 6 2" xfId="3141"/>
    <cellStyle name="标题 5 2 2 3 2" xfId="3142"/>
    <cellStyle name="百分比 5 2 2" xfId="3143"/>
    <cellStyle name="千位分隔 4 2 3 4" xfId="3144"/>
    <cellStyle name="常规 2 3 6 2 2" xfId="3145"/>
    <cellStyle name="百分比 5 2 2 2" xfId="3146"/>
    <cellStyle name="百分比 5 2 2 2 2" xfId="3147"/>
    <cellStyle name="常规 2 3 6 3" xfId="3148"/>
    <cellStyle name="百分比 5 2 3" xfId="3149"/>
    <cellStyle name="常规 4 2 2 8" xfId="3150"/>
    <cellStyle name="千位分隔 4 2 4 4" xfId="3151"/>
    <cellStyle name="常规 2 3 6 3 2" xfId="3152"/>
    <cellStyle name="百分比 5 2 3 2" xfId="3153"/>
    <cellStyle name="强调文字颜色 1 2 3 2 3" xfId="3154"/>
    <cellStyle name="常规 2 3 7" xfId="3155"/>
    <cellStyle name="标题 5 2 2 4" xfId="3156"/>
    <cellStyle name="百分比 5 3" xfId="3157"/>
    <cellStyle name="常规 2 3 7 2" xfId="3158"/>
    <cellStyle name="百分比 5 3 2" xfId="3159"/>
    <cellStyle name="百分比 5 3 2 2" xfId="3160"/>
    <cellStyle name="百分比 5 3 3" xfId="3161"/>
    <cellStyle name="常规 2 3 8" xfId="3162"/>
    <cellStyle name="常规 2 3 4 2 2" xfId="3163"/>
    <cellStyle name="标题 5 2 2 5" xfId="3164"/>
    <cellStyle name="百分比 5 4" xfId="3165"/>
    <cellStyle name="常规 2 3 8 2" xfId="3166"/>
    <cellStyle name="百分比 5 4 2" xfId="3167"/>
    <cellStyle name="常规 2 3 9" xfId="3168"/>
    <cellStyle name="百分比 5 5" xfId="3169"/>
    <cellStyle name="常规 2 3 9 2" xfId="3170"/>
    <cellStyle name="百分比 5 5 2" xfId="3171"/>
    <cellStyle name="百分比 5 6" xfId="3172"/>
    <cellStyle name="常规 18 2" xfId="3173"/>
    <cellStyle name="常规 23 2" xfId="3174"/>
    <cellStyle name="百分比 6" xfId="3175"/>
    <cellStyle name="强调文字颜色 1 2 3 3 2" xfId="3176"/>
    <cellStyle name="常规 2 4 6" xfId="3177"/>
    <cellStyle name="标题 5 2 3 3" xfId="3178"/>
    <cellStyle name="百分比 6 2" xfId="3179"/>
    <cellStyle name="常规 2 4 6 2" xfId="3180"/>
    <cellStyle name="百分比 6 2 2" xfId="3181"/>
    <cellStyle name="标题 2 4 3" xfId="3182"/>
    <cellStyle name="常规 2 4 6 2 2" xfId="3183"/>
    <cellStyle name="百分比 6 2 2 2" xfId="3184"/>
    <cellStyle name="百分比 6 2 2 3" xfId="3185"/>
    <cellStyle name="常规 2 4 6 3" xfId="3186"/>
    <cellStyle name="百分比 6 2 3" xfId="3187"/>
    <cellStyle name="标题 2 5 3" xfId="3188"/>
    <cellStyle name="常规 2 4 6 3 2" xfId="3189"/>
    <cellStyle name="百分比 6 2 3 2" xfId="3190"/>
    <cellStyle name="常规 2 4 7" xfId="3191"/>
    <cellStyle name="标题 5 2 3 4" xfId="3192"/>
    <cellStyle name="百分比 6 3" xfId="3193"/>
    <cellStyle name="常规 2 4 7 2" xfId="3194"/>
    <cellStyle name="百分比 6 3 2" xfId="3195"/>
    <cellStyle name="标题 3 4 3" xfId="3196"/>
    <cellStyle name="百分比 6 3 2 2" xfId="3197"/>
    <cellStyle name="百分比 6 3 3" xfId="3198"/>
    <cellStyle name="常规 2 4 8" xfId="3199"/>
    <cellStyle name="常规 2 3 4 3 2" xfId="3200"/>
    <cellStyle name="百分比 6 4" xfId="3201"/>
    <cellStyle name="常规 2 4 8 2" xfId="3202"/>
    <cellStyle name="百分比 6 4 2" xfId="3203"/>
    <cellStyle name="常规 2 4 9" xfId="3204"/>
    <cellStyle name="百分比 6 5" xfId="3205"/>
    <cellStyle name="百分比 7" xfId="3206"/>
    <cellStyle name="常规 2 5 6" xfId="3207"/>
    <cellStyle name="百分比 7 2" xfId="3208"/>
    <cellStyle name="百分比 7 2 2" xfId="3209"/>
    <cellStyle name="百分比 7 2 2 2" xfId="3210"/>
    <cellStyle name="百分比 7 2 2 2 2" xfId="3211"/>
    <cellStyle name="百分比 7 2 2 3" xfId="3212"/>
    <cellStyle name="百分比 7 2 3" xfId="3213"/>
    <cellStyle name="百分比 7 2 3 2" xfId="3214"/>
    <cellStyle name="百分比 7 3" xfId="3215"/>
    <cellStyle name="百分比 7 3 2" xfId="3216"/>
    <cellStyle name="百分比 7 3 2 2" xfId="3217"/>
    <cellStyle name="百分比 7 3 3" xfId="3218"/>
    <cellStyle name="百分比 7 4" xfId="3219"/>
    <cellStyle name="常规_2003年预计及2004年预算基金_Book2" xfId="3220"/>
    <cellStyle name="常规 2 3 4 4 2" xfId="3221"/>
    <cellStyle name="百分比 7 4 2" xfId="3222"/>
    <cellStyle name="百分比 7 5" xfId="3223"/>
    <cellStyle name="百分比 8" xfId="3224"/>
    <cellStyle name="标题 1 2 2 2" xfId="3225"/>
    <cellStyle name="标题 1 2 2 2 2" xfId="3226"/>
    <cellStyle name="计算 2 3 2" xfId="3227"/>
    <cellStyle name="标题 1 2 2 3" xfId="3228"/>
    <cellStyle name="标题 1 2 3" xfId="3229"/>
    <cellStyle name="标题 1 2 3 2" xfId="3230"/>
    <cellStyle name="计算 2 4 2" xfId="3231"/>
    <cellStyle name="标题 1 2 3 3" xfId="3232"/>
    <cellStyle name="计算 2 4 3" xfId="3233"/>
    <cellStyle name="常规 5 6 4 2" xfId="3234"/>
    <cellStyle name="标题 1 2 3 4" xfId="3235"/>
    <cellStyle name="标题 1 2 4 2" xfId="3236"/>
    <cellStyle name="常规 2 2 2 4 5" xfId="3237"/>
    <cellStyle name="标题 1 3 2 2" xfId="3238"/>
    <cellStyle name="标题 1 3 2 2 2" xfId="3239"/>
    <cellStyle name="计算 3 3 2" xfId="3240"/>
    <cellStyle name="标题 1 3 2 3" xfId="3241"/>
    <cellStyle name="标题 1 3 3" xfId="3242"/>
    <cellStyle name="标题 1 3 3 2" xfId="3243"/>
    <cellStyle name="好_F00DC810C49E00C2E0430A3413167AE0" xfId="3244"/>
    <cellStyle name="标题 1 4" xfId="3245"/>
    <cellStyle name="常规 12 2 5" xfId="3246"/>
    <cellStyle name="标题 1 4 2" xfId="3247"/>
    <cellStyle name="标题 1 4 3" xfId="3248"/>
    <cellStyle name="常规 2 4 5 2 2" xfId="3249"/>
    <cellStyle name="标题 1 5" xfId="3250"/>
    <cellStyle name="标题 1 5 3" xfId="3251"/>
    <cellStyle name="常规 2 4 5 3 2" xfId="3252"/>
    <cellStyle name="常规 4 2 2 2 2 2" xfId="3253"/>
    <cellStyle name="标题 1 6" xfId="3254"/>
    <cellStyle name="标题 1 6 2" xfId="3255"/>
    <cellStyle name="标题 1 7" xfId="3256"/>
    <cellStyle name="标题 10" xfId="3257"/>
    <cellStyle name="标题 2 2" xfId="3258"/>
    <cellStyle name="标题 2 2 2 2" xfId="3259"/>
    <cellStyle name="差_5.中央部门决算（草案)-1" xfId="3260"/>
    <cellStyle name="标题 2 2 2 2 2" xfId="3261"/>
    <cellStyle name="标题 2 2 2 3" xfId="3262"/>
    <cellStyle name="标题 2 2 3" xfId="3263"/>
    <cellStyle name="货币 2 6" xfId="3264"/>
    <cellStyle name="标题 2 2 3 2" xfId="3265"/>
    <cellStyle name="货币 2 7" xfId="3266"/>
    <cellStyle name="标题 2 2 3 3" xfId="3267"/>
    <cellStyle name="货币 2 8" xfId="3268"/>
    <cellStyle name="常规 4 2 2 4 4 2" xfId="3269"/>
    <cellStyle name="标题 2 2 3 4" xfId="3270"/>
    <cellStyle name="标题 2 3" xfId="3271"/>
    <cellStyle name="常规 2 3 2 4 5" xfId="3272"/>
    <cellStyle name="标题 2 3 2 2" xfId="3273"/>
    <cellStyle name="标题 2 3 2 2 2" xfId="3274"/>
    <cellStyle name="标题 2 3 2 3" xfId="3275"/>
    <cellStyle name="标题 2 3 3" xfId="3276"/>
    <cellStyle name="标题 2 3 3 2" xfId="3277"/>
    <cellStyle name="标题 2 3 4" xfId="3278"/>
    <cellStyle name="标题 2 4" xfId="3279"/>
    <cellStyle name="常规 13 2 5" xfId="3280"/>
    <cellStyle name="标题 2 4 2" xfId="3281"/>
    <cellStyle name="标题 2 5" xfId="3282"/>
    <cellStyle name="常规 4 2 2 2 3 2" xfId="3283"/>
    <cellStyle name="标题 2 6" xfId="3284"/>
    <cellStyle name="标题 2 6 2" xfId="3285"/>
    <cellStyle name="标题 2 7" xfId="3286"/>
    <cellStyle name="标题 3 2" xfId="3287"/>
    <cellStyle name="好 5" xfId="3288"/>
    <cellStyle name="标题 3 2 2" xfId="3289"/>
    <cellStyle name="后继超级链接 4" xfId="3290"/>
    <cellStyle name="好 5 2" xfId="3291"/>
    <cellStyle name="常规 57" xfId="3292"/>
    <cellStyle name="常规 62" xfId="3293"/>
    <cellStyle name="标题 3 2 2 2" xfId="3294"/>
    <cellStyle name="后继超级链接 5" xfId="3295"/>
    <cellStyle name="好 5 3" xfId="3296"/>
    <cellStyle name="常规 58" xfId="3297"/>
    <cellStyle name="常规 63" xfId="3298"/>
    <cellStyle name="标题 3 2 2 3" xfId="3299"/>
    <cellStyle name="好 6" xfId="3300"/>
    <cellStyle name="标题 3 2 3" xfId="3301"/>
    <cellStyle name="好 6 3" xfId="3302"/>
    <cellStyle name="标题 3 2 3 3" xfId="3303"/>
    <cellStyle name="标题 3 2 3 4" xfId="3304"/>
    <cellStyle name="好 7" xfId="3305"/>
    <cellStyle name="标题 3 2 4" xfId="3306"/>
    <cellStyle name="好 7 2" xfId="3307"/>
    <cellStyle name="标题 3 2 4 2" xfId="3308"/>
    <cellStyle name="好 8" xfId="3309"/>
    <cellStyle name="标题 3 2 5" xfId="3310"/>
    <cellStyle name="标题 3 3" xfId="3311"/>
    <cellStyle name="标题 3 3 2" xfId="3312"/>
    <cellStyle name="标题 3 3 3" xfId="3313"/>
    <cellStyle name="标题 3 3 4" xfId="3314"/>
    <cellStyle name="标题 3 4" xfId="3315"/>
    <cellStyle name="标题 3 4 2" xfId="3316"/>
    <cellStyle name="标题 3 5" xfId="3317"/>
    <cellStyle name="标题 3 5 2" xfId="3318"/>
    <cellStyle name="烹拳_laroux" xfId="3319"/>
    <cellStyle name="标题 3 5 3" xfId="3320"/>
    <cellStyle name="常规 4 2 2 2 4 2" xfId="3321"/>
    <cellStyle name="标题 3 6" xfId="3322"/>
    <cellStyle name="标题 3 6 2" xfId="3323"/>
    <cellStyle name="标题 3 7" xfId="3324"/>
    <cellStyle name="标题 3 8" xfId="3325"/>
    <cellStyle name="标题 4 2 2" xfId="3326"/>
    <cellStyle name="标题 4 2 2 2" xfId="3327"/>
    <cellStyle name="标题 4 2 2 2 2" xfId="3328"/>
    <cellStyle name="标题 4 2 2 3" xfId="3329"/>
    <cellStyle name="标题 4 2 3" xfId="3330"/>
    <cellStyle name="标题 4 2 3 2" xfId="3331"/>
    <cellStyle name="标题 4 2 3 2 2" xfId="3332"/>
    <cellStyle name="标题 4 2 3 3" xfId="3333"/>
    <cellStyle name="标题 4 2 4" xfId="3334"/>
    <cellStyle name="标题 4 2 4 2" xfId="3335"/>
    <cellStyle name="标题 4 2 5" xfId="3336"/>
    <cellStyle name="标题 4 2_2015财政决算公开" xfId="3337"/>
    <cellStyle name="标题 4 3" xfId="3338"/>
    <cellStyle name="标题 4 3 2" xfId="3339"/>
    <cellStyle name="好 2 2 2 3" xfId="3340"/>
    <cellStyle name="标题 4 3 2 2" xfId="3341"/>
    <cellStyle name="常规 4 2 6" xfId="3342"/>
    <cellStyle name="标题 4 3 2 2 2" xfId="3343"/>
    <cellStyle name="标题 4 3 2 3" xfId="3344"/>
    <cellStyle name="标题 4 3 3" xfId="3345"/>
    <cellStyle name="标题 4 3 3 2" xfId="3346"/>
    <cellStyle name="常规 2 2_2015财政决算公开" xfId="3347"/>
    <cellStyle name="标题 4 3 4" xfId="3348"/>
    <cellStyle name="标题 5 2 2" xfId="3349"/>
    <cellStyle name="常规 2 3 5" xfId="3350"/>
    <cellStyle name="标题 5 2 2 2" xfId="3351"/>
    <cellStyle name="常规 2 3 5 2" xfId="3352"/>
    <cellStyle name="标题 5 2 2 2 2" xfId="3353"/>
    <cellStyle name="常规 2 3 5 3" xfId="3354"/>
    <cellStyle name="标题 5 2 2 2 3" xfId="3355"/>
    <cellStyle name="标题 5 2 2 2_2015财政决算公开" xfId="3356"/>
    <cellStyle name="常规 2 3 3 4 2" xfId="3357"/>
    <cellStyle name="标题 5 2 2_2015财政决算公开" xfId="3358"/>
    <cellStyle name="标题 5 2 3" xfId="3359"/>
    <cellStyle name="常规 2 4 5" xfId="3360"/>
    <cellStyle name="标题 5 2 3 2" xfId="3361"/>
    <cellStyle name="常规 2 4 5 2" xfId="3362"/>
    <cellStyle name="标题 5 2 3 2 2" xfId="3363"/>
    <cellStyle name="标题 5 2 4" xfId="3364"/>
    <cellStyle name="标题 5 2 5" xfId="3365"/>
    <cellStyle name="标题 5 2 6" xfId="3366"/>
    <cellStyle name="标题 5 3" xfId="3367"/>
    <cellStyle name="标题 5 3 5" xfId="3368"/>
    <cellStyle name="链接单元格 6" xfId="3369"/>
    <cellStyle name="标题 5 3_2015财政决算公开" xfId="3370"/>
    <cellStyle name="标题 5_2015财政决算公开" xfId="3371"/>
    <cellStyle name="标题 6 2" xfId="3372"/>
    <cellStyle name="标题 7" xfId="3373"/>
    <cellStyle name="标题 7 2" xfId="3374"/>
    <cellStyle name="标题 9" xfId="3375"/>
    <cellStyle name="超级链接 2 2 2 2" xfId="3376"/>
    <cellStyle name="表标题" xfId="3377"/>
    <cellStyle name="常规_内15福建1_新 2" xfId="3378"/>
    <cellStyle name="表标题 2" xfId="3379"/>
    <cellStyle name="表标题 2 2" xfId="3380"/>
    <cellStyle name="表标题 2 2 2 2" xfId="3381"/>
    <cellStyle name="表标题 2 2 3" xfId="3382"/>
    <cellStyle name="表标题 2 3" xfId="3383"/>
    <cellStyle name="表标题 2 4" xfId="3384"/>
    <cellStyle name="表标题 3 2" xfId="3385"/>
    <cellStyle name="表标题 3 3" xfId="3386"/>
    <cellStyle name="表标题 4" xfId="3387"/>
    <cellStyle name="表标题 4 2" xfId="3388"/>
    <cellStyle name="解释性文本 5" xfId="3389"/>
    <cellStyle name="差 2" xfId="3390"/>
    <cellStyle name="解释性文本 5 2" xfId="3391"/>
    <cellStyle name="差 2 2" xfId="3392"/>
    <cellStyle name="差 2 4" xfId="3393"/>
    <cellStyle name="差 2 5" xfId="3394"/>
    <cellStyle name="差 2_2015财政决算公开" xfId="3395"/>
    <cellStyle name="解释性文本 6" xfId="3396"/>
    <cellStyle name="差 3" xfId="3397"/>
    <cellStyle name="差 3 3" xfId="3398"/>
    <cellStyle name="差 3 4" xfId="3399"/>
    <cellStyle name="差 3 5" xfId="3400"/>
    <cellStyle name="差 4 2" xfId="3401"/>
    <cellStyle name="差 4 3" xfId="3402"/>
    <cellStyle name="差 4 4" xfId="3403"/>
    <cellStyle name="差 5" xfId="3404"/>
    <cellStyle name="差 5 2" xfId="3405"/>
    <cellStyle name="差 5 2 2" xfId="3406"/>
    <cellStyle name="差 5 2 2 2" xfId="3407"/>
    <cellStyle name="差 5 3" xfId="3408"/>
    <cellStyle name="差 5 3 2" xfId="3409"/>
    <cellStyle name="差 5 4" xfId="3410"/>
    <cellStyle name="差 6" xfId="3411"/>
    <cellStyle name="差 6 2" xfId="3412"/>
    <cellStyle name="差 6 2 2" xfId="3413"/>
    <cellStyle name="差 6 3" xfId="3414"/>
    <cellStyle name="差_出版署2010年度中央部门决算草案" xfId="3415"/>
    <cellStyle name="差_司法部2010年度中央部门决算（草案）报" xfId="3416"/>
    <cellStyle name="常规 10 2" xfId="3417"/>
    <cellStyle name="常规 10 2 2" xfId="3418"/>
    <cellStyle name="常规 10 2 2 3" xfId="3419"/>
    <cellStyle name="常规 10 2 2_2015财政决算公开" xfId="3420"/>
    <cellStyle name="常规 10 2 3 2" xfId="3421"/>
    <cellStyle name="强调文字颜色 1 3 2 2 2" xfId="3422"/>
    <cellStyle name="常规 10 2 4" xfId="3423"/>
    <cellStyle name="常规 10 3 2 2" xfId="3424"/>
    <cellStyle name="常规 10 3 3" xfId="3425"/>
    <cellStyle name="货币 2 3 2 2" xfId="3426"/>
    <cellStyle name="常规 10 4" xfId="3427"/>
    <cellStyle name="货币 2 3 2 2 2" xfId="3428"/>
    <cellStyle name="常规 10 4 2" xfId="3429"/>
    <cellStyle name="汇总 3 3 2" xfId="3430"/>
    <cellStyle name="货币 2 3 2 3" xfId="3431"/>
    <cellStyle name="常规 10 5" xfId="3432"/>
    <cellStyle name="警告文本 3 3 2" xfId="3433"/>
    <cellStyle name="货币 2 3 2 4" xfId="3434"/>
    <cellStyle name="常规 10 6" xfId="3435"/>
    <cellStyle name="常规 2 4 2 2 3 2" xfId="3436"/>
    <cellStyle name="常规 10_2015财政决算公开" xfId="3437"/>
    <cellStyle name="常规 11" xfId="3438"/>
    <cellStyle name="常规 11 2 2 2 2" xfId="3439"/>
    <cellStyle name="货币 4 7 2" xfId="3440"/>
    <cellStyle name="常规 11 2 2 3" xfId="3441"/>
    <cellStyle name="常规 11_报 预算   行政政法处(1)" xfId="3442"/>
    <cellStyle name="好 4 2" xfId="3443"/>
    <cellStyle name="常规 12" xfId="3444"/>
    <cellStyle name="常规 12 2 2 2 2 2" xfId="3445"/>
    <cellStyle name="检查单元格 2 3 5" xfId="3446"/>
    <cellStyle name="常规 69" xfId="3447"/>
    <cellStyle name="常规 74" xfId="3448"/>
    <cellStyle name="常规 12 2 2 2_2015财政决算公开" xfId="3449"/>
    <cellStyle name="常规 12 2 2 3" xfId="3450"/>
    <cellStyle name="常规 12 2 2 3 2" xfId="3451"/>
    <cellStyle name="常规 12 2 2 4" xfId="3452"/>
    <cellStyle name="常规 12 2 2 5" xfId="3453"/>
    <cellStyle name="常规 12 2 3 3" xfId="3454"/>
    <cellStyle name="常规 12 2 3_2015财政决算公开" xfId="3455"/>
    <cellStyle name="常规 12 2 4 2" xfId="3456"/>
    <cellStyle name="常规 12 4 2 2" xfId="3457"/>
    <cellStyle name="常规 12 4 3" xfId="3458"/>
    <cellStyle name="常规 2 3 2 3 3" xfId="3459"/>
    <cellStyle name="常规 12 4_2015财政决算公开" xfId="3460"/>
    <cellStyle name="货币 2 3 4 5" xfId="3461"/>
    <cellStyle name="常规 12 7" xfId="3462"/>
    <cellStyle name="常规 12_2015财政决算公开" xfId="3463"/>
    <cellStyle name="好 4 3" xfId="3464"/>
    <cellStyle name="常规 13" xfId="3465"/>
    <cellStyle name="货币 2 2 9 2" xfId="3466"/>
    <cellStyle name="常规 13 2 2 3" xfId="3467"/>
    <cellStyle name="常规 2 2 2 2 3 2 2" xfId="3468"/>
    <cellStyle name="常规 13 2 2_2015财政决算公开" xfId="3469"/>
    <cellStyle name="常规 14 2" xfId="3470"/>
    <cellStyle name="常规 14 2 2" xfId="3471"/>
    <cellStyle name="常规 14 3" xfId="3472"/>
    <cellStyle name="常规 14 3 2" xfId="3473"/>
    <cellStyle name="货币 2 3 6 2" xfId="3474"/>
    <cellStyle name="常规 14 4" xfId="3475"/>
    <cellStyle name="常规 14 4 2" xfId="3476"/>
    <cellStyle name="常规 14_2015财政决算公开" xfId="3477"/>
    <cellStyle name="常规 2 3 2 2 5 2" xfId="3478"/>
    <cellStyle name="常规 15_2015财政决算公开" xfId="3479"/>
    <cellStyle name="常规 16_2015财政决算公开" xfId="3480"/>
    <cellStyle name="常规 17 2 2" xfId="3481"/>
    <cellStyle name="常规 22 2 2" xfId="3482"/>
    <cellStyle name="常规 19" xfId="3483"/>
    <cellStyle name="常规 24" xfId="3484"/>
    <cellStyle name="常规 19 2" xfId="3485"/>
    <cellStyle name="常规 24 2" xfId="3486"/>
    <cellStyle name="常规 19 2 2" xfId="3487"/>
    <cellStyle name="常规 24 2 2" xfId="3488"/>
    <cellStyle name="常规 3_收入总表2 2" xfId="3489"/>
    <cellStyle name="常规 19_2015财政决算公开" xfId="3490"/>
    <cellStyle name="常规 2" xfId="3491"/>
    <cellStyle name="货币 4 2 4 3 2" xfId="3492"/>
    <cellStyle name="常规 2 10" xfId="3493"/>
    <cellStyle name="常规 2 2 2 6 3" xfId="3494"/>
    <cellStyle name="常规 2 11" xfId="3495"/>
    <cellStyle name="常规 2 2 2 6 4" xfId="3496"/>
    <cellStyle name="常规 2 2 10" xfId="3497"/>
    <cellStyle name="常规 2 4 3 5" xfId="3498"/>
    <cellStyle name="输出 2 3 4" xfId="3499"/>
    <cellStyle name="常规 2 2 2" xfId="3500"/>
    <cellStyle name="常规 2 2 2 10" xfId="3501"/>
    <cellStyle name="常规 2 4 3 5 2" xfId="3502"/>
    <cellStyle name="常规 2 2 2 2" xfId="3503"/>
    <cellStyle name="常规 2 2 2 2 2 2 2" xfId="3504"/>
    <cellStyle name="常规 2 2 2 2 2 3" xfId="3505"/>
    <cellStyle name="常规 2 3 2 2 6" xfId="3506"/>
    <cellStyle name="常规 2 2 2 2 2 3 2" xfId="3507"/>
    <cellStyle name="常规 2 2 2 2 2 4 2" xfId="3508"/>
    <cellStyle name="常规 2 2 2 2 2 5" xfId="3509"/>
    <cellStyle name="常规 2 2 2 2 2_2015财政决算公开" xfId="3510"/>
    <cellStyle name="常规 2 2 2 2 3" xfId="3511"/>
    <cellStyle name="货币 2 2 9" xfId="3512"/>
    <cellStyle name="常规 2 2 2 2 3 2" xfId="3513"/>
    <cellStyle name="常规 2 2 2 2 3 3" xfId="3514"/>
    <cellStyle name="常规 2 2 2 2 3 3 2" xfId="3515"/>
    <cellStyle name="常规 2 2 2 2 3 4" xfId="3516"/>
    <cellStyle name="常规 2 2 2 2 4 2" xfId="3517"/>
    <cellStyle name="常规 2 2 2 2 4 2 2" xfId="3518"/>
    <cellStyle name="常规 2 2 2 2 4 3 2" xfId="3519"/>
    <cellStyle name="常规 2 2 2 2 4 4" xfId="3520"/>
    <cellStyle name="常规 2 2 2 2 4 4 2" xfId="3521"/>
    <cellStyle name="常规 2 2 2 2 4 5" xfId="3522"/>
    <cellStyle name="常规 2 2 2 2 6" xfId="3523"/>
    <cellStyle name="常规 2 2 2 2 7" xfId="3524"/>
    <cellStyle name="常规 2 2 2 2 8" xfId="3525"/>
    <cellStyle name="常规 2 2 2 3" xfId="3526"/>
    <cellStyle name="常规 2 2 2 3 2" xfId="3527"/>
    <cellStyle name="常规 2 2 2 3 2 2" xfId="3528"/>
    <cellStyle name="常规 2 2 2 3 3" xfId="3529"/>
    <cellStyle name="常规 2 2 2 3 3 2" xfId="3530"/>
    <cellStyle name="货币 4 5 2 2" xfId="3531"/>
    <cellStyle name="常规 2 2 2 3 4" xfId="3532"/>
    <cellStyle name="常规 2 2 2 3 4 2" xfId="3533"/>
    <cellStyle name="常规 2 2 2 3_2015财政决算公开" xfId="3534"/>
    <cellStyle name="货币 4 5 3 2" xfId="3535"/>
    <cellStyle name="常规 2 2 2 4 4" xfId="3536"/>
    <cellStyle name="常规 2 2 2 4 4 2" xfId="3537"/>
    <cellStyle name="输出 3 2 2 3" xfId="3538"/>
    <cellStyle name="常规 2 2 2 5 2 2" xfId="3539"/>
    <cellStyle name="货币 4 2 4 2 2" xfId="3540"/>
    <cellStyle name="常规 2 2 2 5 3" xfId="3541"/>
    <cellStyle name="常规 2 2 2 5 4" xfId="3542"/>
    <cellStyle name="常规 2 2 2 6 2" xfId="3543"/>
    <cellStyle name="常规 2 2 2 6 2 2" xfId="3544"/>
    <cellStyle name="常规 2 2 2 6 3 2" xfId="3545"/>
    <cellStyle name="常规 2 2 2 6 4 2" xfId="3546"/>
    <cellStyle name="常规 3 2 2 3" xfId="3547"/>
    <cellStyle name="常规 2 2 2 6 5" xfId="3548"/>
    <cellStyle name="常规 2 2 2 6_2015财政决算公开" xfId="3549"/>
    <cellStyle name="货币 3 4 3" xfId="3550"/>
    <cellStyle name="常规 2 2 2 7 2" xfId="3551"/>
    <cellStyle name="常规 2 4 3 6" xfId="3552"/>
    <cellStyle name="常规 2 2 3 4 2 2" xfId="3553"/>
    <cellStyle name="输出 2 3 5" xfId="3554"/>
    <cellStyle name="常规 2 2 3" xfId="3555"/>
    <cellStyle name="常规 2 2 3 2" xfId="3556"/>
    <cellStyle name="常规 2 2 3 2 2" xfId="3557"/>
    <cellStyle name="常规 2 2 3 2 3" xfId="3558"/>
    <cellStyle name="常规 2 2 3 2 3 2" xfId="3559"/>
    <cellStyle name="常规 2 2 3 2 4 2" xfId="3560"/>
    <cellStyle name="常规 2 2 3 3" xfId="3561"/>
    <cellStyle name="常规 2 2 3 3 2" xfId="3562"/>
    <cellStyle name="常规 2 3 3 6" xfId="3563"/>
    <cellStyle name="常规 2 2 3 3 2 2" xfId="3564"/>
    <cellStyle name="常规 2 2 3 3 3" xfId="3565"/>
    <cellStyle name="常规 2 3 4 6" xfId="3566"/>
    <cellStyle name="常规 2 2 3 3 3 2" xfId="3567"/>
    <cellStyle name="货币 4 6 2 2" xfId="3568"/>
    <cellStyle name="常规 2 2 3 3 4" xfId="3569"/>
    <cellStyle name="常规 2 2 3 4 3" xfId="3570"/>
    <cellStyle name="常规 2 4 4 6" xfId="3571"/>
    <cellStyle name="常规 2 3 3" xfId="3572"/>
    <cellStyle name="常规 2 2 3 4 3 2" xfId="3573"/>
    <cellStyle name="常规 2 2 3 5 2" xfId="3574"/>
    <cellStyle name="常规 2 2 3 6 2" xfId="3575"/>
    <cellStyle name="常规 2 2 3 7" xfId="3576"/>
    <cellStyle name="常规 2 4 3 7" xfId="3577"/>
    <cellStyle name="常规 2 2 4" xfId="3578"/>
    <cellStyle name="常规 2 2 4 2" xfId="3579"/>
    <cellStyle name="常规 2 2 4 2 2" xfId="3580"/>
    <cellStyle name="常规 2 2 4 3" xfId="3581"/>
    <cellStyle name="常规 2 2 4 3 2" xfId="3582"/>
    <cellStyle name="常规 2 2 4 4 2" xfId="3583"/>
    <cellStyle name="常规 2 2 4 5" xfId="3584"/>
    <cellStyle name="常规 2 2 5" xfId="3585"/>
    <cellStyle name="常规 2 2 5 2" xfId="3586"/>
    <cellStyle name="常规 2 2 5 2 2" xfId="3587"/>
    <cellStyle name="常规 2 2 5 3" xfId="3588"/>
    <cellStyle name="常规 2 2 5 3 2" xfId="3589"/>
    <cellStyle name="常规 2 2 5 4" xfId="3590"/>
    <cellStyle name="常规 2 2 5 4 2" xfId="3591"/>
    <cellStyle name="常规 2 2 5 5" xfId="3592"/>
    <cellStyle name="汇总 4 2" xfId="3593"/>
    <cellStyle name="常规 2 2 7 3 2" xfId="3594"/>
    <cellStyle name="常规 2 2 9 2" xfId="3595"/>
    <cellStyle name="常规 2 3 11" xfId="3596"/>
    <cellStyle name="常规 2 4 4 5" xfId="3597"/>
    <cellStyle name="常规 2 3 2" xfId="3598"/>
    <cellStyle name="常规 2 3 2 2" xfId="3599"/>
    <cellStyle name="常规 2 3 2 2 2" xfId="3600"/>
    <cellStyle name="常规 2 3 2 2 2 2" xfId="3601"/>
    <cellStyle name="常规 2 3 2 2 3" xfId="3602"/>
    <cellStyle name="常规 2 3 2 2 3 2" xfId="3603"/>
    <cellStyle name="常规 2 3 2 2 4 2" xfId="3604"/>
    <cellStyle name="常规 2 3 2 2 7" xfId="3605"/>
    <cellStyle name="常规 2 3 2 3" xfId="3606"/>
    <cellStyle name="常规_本级" xfId="3607"/>
    <cellStyle name="常规 2 3 2 3 2" xfId="3608"/>
    <cellStyle name="常规 2 3 2 3 2 2" xfId="3609"/>
    <cellStyle name="常规 2 3 2 3 4" xfId="3610"/>
    <cellStyle name="常规 2 3 2 4 2 2" xfId="3611"/>
    <cellStyle name="常规 2 3 2 4 3" xfId="3612"/>
    <cellStyle name="常规 2 3 2 4 3 2" xfId="3613"/>
    <cellStyle name="常规 2 3 2 4 4" xfId="3614"/>
    <cellStyle name="常规 2 3 2 4 4 2" xfId="3615"/>
    <cellStyle name="常规 2 3 2 5 2" xfId="3616"/>
    <cellStyle name="常规 2 3 2 6" xfId="3617"/>
    <cellStyle name="常规 2 3 2 6 2" xfId="3618"/>
    <cellStyle name="常规 2 3 2 7" xfId="3619"/>
    <cellStyle name="常规 2 3 2 7 2" xfId="3620"/>
    <cellStyle name="常规 2 3 2 8" xfId="3621"/>
    <cellStyle name="常规 2 3 3 2 2" xfId="3622"/>
    <cellStyle name="常规 2 3 3 3" xfId="3623"/>
    <cellStyle name="常规 2 3 3 3 2" xfId="3624"/>
    <cellStyle name="常规 2 3 3 5" xfId="3625"/>
    <cellStyle name="常规 2 3 3 5 2" xfId="3626"/>
    <cellStyle name="常规 2 3 3 7" xfId="3627"/>
    <cellStyle name="常规 2 3 4" xfId="3628"/>
    <cellStyle name="常规 2 3 4 2" xfId="3629"/>
    <cellStyle name="常规 2 3 4 3" xfId="3630"/>
    <cellStyle name="常规 2 3 4 4" xfId="3631"/>
    <cellStyle name="常规 2 3 4 5" xfId="3632"/>
    <cellStyle name="常规 2 3 5 4" xfId="3633"/>
    <cellStyle name="常规 2 4" xfId="3634"/>
    <cellStyle name="常规 2 4 10 2" xfId="3635"/>
    <cellStyle name="常规 2 4 11" xfId="3636"/>
    <cellStyle name="常规 2 4 2" xfId="3637"/>
    <cellStyle name="常规 2 4 2 2" xfId="3638"/>
    <cellStyle name="常规 2 4 2 2 2" xfId="3639"/>
    <cellStyle name="常规 2 4 2 2 2 2" xfId="3640"/>
    <cellStyle name="常规 2 4 2 2 3" xfId="3641"/>
    <cellStyle name="常规 2 4 2 2 4" xfId="3642"/>
    <cellStyle name="常规 2 4 2 2 5 2" xfId="3643"/>
    <cellStyle name="常规 2 4 2 2 6" xfId="3644"/>
    <cellStyle name="常规 2 4 2 2 7" xfId="3645"/>
    <cellStyle name="常规 2 4 2 3" xfId="3646"/>
    <cellStyle name="输出 2 2 2 2 2" xfId="3647"/>
    <cellStyle name="常规 7 2 3 3" xfId="3648"/>
    <cellStyle name="常规 2 4 2 3 2 2" xfId="3649"/>
    <cellStyle name="常规 2 4 2 3 3 2" xfId="3650"/>
    <cellStyle name="常规 2 4 2 3 4" xfId="3651"/>
    <cellStyle name="常规 2 4 2 3 5" xfId="3652"/>
    <cellStyle name="常规 2 4 2 6" xfId="3653"/>
    <cellStyle name="常规 2 4 2 7" xfId="3654"/>
    <cellStyle name="常规 2 4 3 2 2" xfId="3655"/>
    <cellStyle name="常规 2 4 3 3" xfId="3656"/>
    <cellStyle name="常规 2 4 3 3 2" xfId="3657"/>
    <cellStyle name="常规 2 4 3 4 2" xfId="3658"/>
    <cellStyle name="常规 2 4 4 2" xfId="3659"/>
    <cellStyle name="常规 2 4 4 2 2" xfId="3660"/>
    <cellStyle name="常规 2 4 4 3" xfId="3661"/>
    <cellStyle name="常规 2 4 4 3 2" xfId="3662"/>
    <cellStyle name="常规 2 4 4 4" xfId="3663"/>
    <cellStyle name="常规 2 4 4 4 2" xfId="3664"/>
    <cellStyle name="常规 2 4 5 3" xfId="3665"/>
    <cellStyle name="常规 2 4 5 4" xfId="3666"/>
    <cellStyle name="检查单元格 7" xfId="3667"/>
    <cellStyle name="小数 5" xfId="3668"/>
    <cellStyle name="常规 2 5 2 3" xfId="3669"/>
    <cellStyle name="检查单元格 9" xfId="3670"/>
    <cellStyle name="常规 2 5 2 5" xfId="3671"/>
    <cellStyle name="常规 2 5 3 2" xfId="3672"/>
    <cellStyle name="常规 2 5 3 3" xfId="3673"/>
    <cellStyle name="常规 2 5 4 2" xfId="3674"/>
    <cellStyle name="常规 2 5 4 3" xfId="3675"/>
    <cellStyle name="常规 2 6" xfId="3676"/>
    <cellStyle name="常规 2 6 2" xfId="3677"/>
    <cellStyle name="常规 2 6 2 2" xfId="3678"/>
    <cellStyle name="货币 2 2 3 3 2" xfId="3679"/>
    <cellStyle name="常规 2 6 4" xfId="3680"/>
    <cellStyle name="常规 2 7" xfId="3681"/>
    <cellStyle name="常规 2 7 3" xfId="3682"/>
    <cellStyle name="输入 2" xfId="3683"/>
    <cellStyle name="常规 2 8" xfId="3684"/>
    <cellStyle name="输入 2 2" xfId="3685"/>
    <cellStyle name="常规 2 8 2" xfId="3686"/>
    <cellStyle name="常规 27 2 2" xfId="3687"/>
    <cellStyle name="常规 27 3" xfId="3688"/>
    <cellStyle name="常规 29" xfId="3689"/>
    <cellStyle name="常规 34" xfId="3690"/>
    <cellStyle name="常规 29 2" xfId="3691"/>
    <cellStyle name="常规 3" xfId="3692"/>
    <cellStyle name="常规 3 10" xfId="3693"/>
    <cellStyle name="常规 3 11" xfId="3694"/>
    <cellStyle name="常规 3 2" xfId="3695"/>
    <cellStyle name="常规 3 2 2 2" xfId="3696"/>
    <cellStyle name="常规 3 2 2 2 2" xfId="3697"/>
    <cellStyle name="常规 3 2 2 3 2" xfId="3698"/>
    <cellStyle name="常规 3 2 2 6" xfId="3699"/>
    <cellStyle name="常规 3 2 2 6 2" xfId="3700"/>
    <cellStyle name="常规 3 2 3 2" xfId="3701"/>
    <cellStyle name="常规 3 2 3 3" xfId="3702"/>
    <cellStyle name="常规 3 2 4" xfId="3703"/>
    <cellStyle name="常规 3 2 4 3" xfId="3704"/>
    <cellStyle name="常规 3 2 4 3 2" xfId="3705"/>
    <cellStyle name="常规 3 2 4 4" xfId="3706"/>
    <cellStyle name="常规 3 2 4 4 2" xfId="3707"/>
    <cellStyle name="常规 3 3" xfId="3708"/>
    <cellStyle name="常规 3 3 2" xfId="3709"/>
    <cellStyle name="常规 3 3 3" xfId="3710"/>
    <cellStyle name="好 3 2 2 2" xfId="3711"/>
    <cellStyle name="常规 3 3 4" xfId="3712"/>
    <cellStyle name="汇总 2 3 4" xfId="3713"/>
    <cellStyle name="货币 2 2 2 5" xfId="3714"/>
    <cellStyle name="常规 3 4 2 2" xfId="3715"/>
    <cellStyle name="货币 2 2 3 5" xfId="3716"/>
    <cellStyle name="常规 3 4 3 2" xfId="3717"/>
    <cellStyle name="好 3 2 3 2" xfId="3718"/>
    <cellStyle name="常规 3 4 4" xfId="3719"/>
    <cellStyle name="常规 3 5" xfId="3720"/>
    <cellStyle name="常规 3 5 3" xfId="3721"/>
    <cellStyle name="常规 3 5 3 2" xfId="3722"/>
    <cellStyle name="货币 2 2 4 2 2" xfId="3723"/>
    <cellStyle name="常规 3 5 4" xfId="3724"/>
    <cellStyle name="常规 3 6 2 2" xfId="3725"/>
    <cellStyle name="常规 3 6 3" xfId="3726"/>
    <cellStyle name="常规 3 6 3 2" xfId="3727"/>
    <cellStyle name="货币 2 2 4 3 2" xfId="3728"/>
    <cellStyle name="常规 3 6 4" xfId="3729"/>
    <cellStyle name="常规 3 6 5" xfId="3730"/>
    <cellStyle name="常规 3 7" xfId="3731"/>
    <cellStyle name="常规 3 7 2" xfId="3732"/>
    <cellStyle name="常规 3 7 2 2" xfId="3733"/>
    <cellStyle name="常规 3 7 3 2" xfId="3734"/>
    <cellStyle name="货币 2 2 4 4 2" xfId="3735"/>
    <cellStyle name="常规 3 7 4" xfId="3736"/>
    <cellStyle name="好 2 2 2 2 2" xfId="3737"/>
    <cellStyle name="常规 3 8" xfId="3738"/>
    <cellStyle name="常规 3 8 2" xfId="3739"/>
    <cellStyle name="常规 3 9 2" xfId="3740"/>
    <cellStyle name="常规 3_收入总表2" xfId="3741"/>
    <cellStyle name="常规 4" xfId="3742"/>
    <cellStyle name="常规 4 2" xfId="3743"/>
    <cellStyle name="常规 4 2 10" xfId="3744"/>
    <cellStyle name="常规 4 2 11" xfId="3745"/>
    <cellStyle name="常规 4 4" xfId="3746"/>
    <cellStyle name="常规 4 2 2" xfId="3747"/>
    <cellStyle name="常规 6 4" xfId="3748"/>
    <cellStyle name="常规 4 4 2" xfId="3749"/>
    <cellStyle name="常规 4 2 2 2" xfId="3750"/>
    <cellStyle name="货币 3 2 2 5" xfId="3751"/>
    <cellStyle name="常规 6 4 2" xfId="3752"/>
    <cellStyle name="常规 4 2 2 2 2" xfId="3753"/>
    <cellStyle name="常规 6 4 3" xfId="3754"/>
    <cellStyle name="常规 4 2 2 2 3" xfId="3755"/>
    <cellStyle name="常规 4 2 2 2 5" xfId="3756"/>
    <cellStyle name="常规 4 2 2 2 6" xfId="3757"/>
    <cellStyle name="霓付 [0]_laroux" xfId="3758"/>
    <cellStyle name="警告文本 2" xfId="3759"/>
    <cellStyle name="常规 4 2 2 3 2" xfId="3760"/>
    <cellStyle name="警告文本 3" xfId="3761"/>
    <cellStyle name="常规 4 2 2 3 3" xfId="3762"/>
    <cellStyle name="警告文本 3 2" xfId="3763"/>
    <cellStyle name="常规 4 2 2 3 3 2" xfId="3764"/>
    <cellStyle name="警告文本 4" xfId="3765"/>
    <cellStyle name="常规 4 2 2 3 4" xfId="3766"/>
    <cellStyle name="常规 4 2 2 4 3 2" xfId="3767"/>
    <cellStyle name="常规 4 2 2 4 4" xfId="3768"/>
    <cellStyle name="常规 4 2 2 4 5" xfId="3769"/>
    <cellStyle name="常规 4 2 2 6 2" xfId="3770"/>
    <cellStyle name="常规 4 2 2 7 2" xfId="3771"/>
    <cellStyle name="常规 4 5" xfId="3772"/>
    <cellStyle name="常规 4 2 3" xfId="3773"/>
    <cellStyle name="常规 7 4" xfId="3774"/>
    <cellStyle name="常规 4 5 2" xfId="3775"/>
    <cellStyle name="常规 4 2 3 2" xfId="3776"/>
    <cellStyle name="常规 7 5" xfId="3777"/>
    <cellStyle name="常规 4 5 3" xfId="3778"/>
    <cellStyle name="常规 4 2 3 3" xfId="3779"/>
    <cellStyle name="常规 4 6" xfId="3780"/>
    <cellStyle name="常规 4 2 4" xfId="3781"/>
    <cellStyle name="常规 8 5" xfId="3782"/>
    <cellStyle name="常规 4 6 3" xfId="3783"/>
    <cellStyle name="常规 4 2 4 3" xfId="3784"/>
    <cellStyle name="常规 4 2 4 3 2" xfId="3785"/>
    <cellStyle name="常规 4 2 4 4 2" xfId="3786"/>
    <cellStyle name="常规 4 2 4 5" xfId="3787"/>
    <cellStyle name="常规 4 7" xfId="3788"/>
    <cellStyle name="常规 4 2 5" xfId="3789"/>
    <cellStyle name="常规 4 2 8" xfId="3790"/>
    <cellStyle name="常规 4 3" xfId="3791"/>
    <cellStyle name="常规 5 4 2" xfId="3792"/>
    <cellStyle name="常规 4 3 2 2" xfId="3793"/>
    <cellStyle name="常规 5 4 3" xfId="3794"/>
    <cellStyle name="常规 4 3 2 3" xfId="3795"/>
    <cellStyle name="常规 5 5" xfId="3796"/>
    <cellStyle name="常规 4 3 3" xfId="3797"/>
    <cellStyle name="常规 5 5 2" xfId="3798"/>
    <cellStyle name="常规 4 3 3 2" xfId="3799"/>
    <cellStyle name="常规 45 2" xfId="3800"/>
    <cellStyle name="常规 50 2" xfId="3801"/>
    <cellStyle name="常规 46" xfId="3802"/>
    <cellStyle name="常规 51" xfId="3803"/>
    <cellStyle name="常规 47" xfId="3804"/>
    <cellStyle name="常规 52" xfId="3805"/>
    <cellStyle name="常规 48 2" xfId="3806"/>
    <cellStyle name="常规 49 2" xfId="3807"/>
    <cellStyle name="常规 5" xfId="3808"/>
    <cellStyle name="常规 5 10" xfId="3809"/>
    <cellStyle name="常规 5 2" xfId="3810"/>
    <cellStyle name="常规 5 2 2" xfId="3811"/>
    <cellStyle name="常规 5 2 2 2" xfId="3812"/>
    <cellStyle name="常规 5 2 2 3" xfId="3813"/>
    <cellStyle name="常规 5 2 3" xfId="3814"/>
    <cellStyle name="常规 5 2 3 2" xfId="3815"/>
    <cellStyle name="常规 5 2 3 3" xfId="3816"/>
    <cellStyle name="常规 5 2 3 5" xfId="3817"/>
    <cellStyle name="常规 5 2 4" xfId="3818"/>
    <cellStyle name="常规 5 2 4 2" xfId="3819"/>
    <cellStyle name="常规 5 2 4 3" xfId="3820"/>
    <cellStyle name="常规 5 2 4 3 2" xfId="3821"/>
    <cellStyle name="检查单元格 2 2" xfId="3822"/>
    <cellStyle name="常规 5 2 4 4 2" xfId="3823"/>
    <cellStyle name="强调文字颜色 5 3 2 3 2" xfId="3824"/>
    <cellStyle name="检查单元格 3" xfId="3825"/>
    <cellStyle name="常规 5 2 4 5" xfId="3826"/>
    <cellStyle name="常规 5 2 5" xfId="3827"/>
    <cellStyle name="常规 5 2 5 2" xfId="3828"/>
    <cellStyle name="常规 5 2 6" xfId="3829"/>
    <cellStyle name="常规 5 2 6 2" xfId="3830"/>
    <cellStyle name="常规 5 2 7" xfId="3831"/>
    <cellStyle name="常规 5 2 7 2" xfId="3832"/>
    <cellStyle name="常规 5 2 8" xfId="3833"/>
    <cellStyle name="常规 5 3" xfId="3834"/>
    <cellStyle name="常规 5 3 2" xfId="3835"/>
    <cellStyle name="常规 5 3 2 2" xfId="3836"/>
    <cellStyle name="常规 5 3 3" xfId="3837"/>
    <cellStyle name="常规 5 3 3 2" xfId="3838"/>
    <cellStyle name="货币 4 2 2 5" xfId="3839"/>
    <cellStyle name="常规 5 4 2 2" xfId="3840"/>
    <cellStyle name="常规 5 4 3 2" xfId="3841"/>
    <cellStyle name="常规 5 4 6" xfId="3842"/>
    <cellStyle name="常规 5 5 3" xfId="3843"/>
    <cellStyle name="常规 5 5 3 2" xfId="3844"/>
    <cellStyle name="货币 2 2 6 3 2" xfId="3845"/>
    <cellStyle name="常规 5 6 4" xfId="3846"/>
    <cellStyle name="常规 5 6 5" xfId="3847"/>
    <cellStyle name="好_全国友协2010年度中央部门决算（草案）" xfId="3848"/>
    <cellStyle name="千位分隔 4 2 3 2 2" xfId="3849"/>
    <cellStyle name="常规 5 8 2" xfId="3850"/>
    <cellStyle name="千位分隔 4 2 3 3 2" xfId="3851"/>
    <cellStyle name="常规 5 9 2" xfId="3852"/>
    <cellStyle name="后继超级链接 2" xfId="3853"/>
    <cellStyle name="常规 55" xfId="3854"/>
    <cellStyle name="常规 60" xfId="3855"/>
    <cellStyle name="后继超级链接 3" xfId="3856"/>
    <cellStyle name="常规 56" xfId="3857"/>
    <cellStyle name="常规 61" xfId="3858"/>
    <cellStyle name="好 5 4" xfId="3859"/>
    <cellStyle name="常规 59" xfId="3860"/>
    <cellStyle name="常规 64" xfId="3861"/>
    <cellStyle name="常规 6" xfId="3862"/>
    <cellStyle name="常规 6 2" xfId="3863"/>
    <cellStyle name="常规 6 2 2" xfId="3864"/>
    <cellStyle name="常规 6 2 2 2" xfId="3865"/>
    <cellStyle name="千位分隔 4 4 4" xfId="3866"/>
    <cellStyle name="常规 6 2 2 2 2" xfId="3867"/>
    <cellStyle name="常规 6 2 2 3" xfId="3868"/>
    <cellStyle name="常规 6 2 3" xfId="3869"/>
    <cellStyle name="常规 6 2 3 2" xfId="3870"/>
    <cellStyle name="常规 6 2 3 3" xfId="3871"/>
    <cellStyle name="常规 6 2 4" xfId="3872"/>
    <cellStyle name="常规 6 2 5" xfId="3873"/>
    <cellStyle name="常规 6 3" xfId="3874"/>
    <cellStyle name="常规 6 3 2" xfId="3875"/>
    <cellStyle name="常规 6 3 2 2" xfId="3876"/>
    <cellStyle name="常规 7" xfId="3877"/>
    <cellStyle name="常规 7 2" xfId="3878"/>
    <cellStyle name="常规 8" xfId="3879"/>
    <cellStyle name="链接单元格 7" xfId="3880"/>
    <cellStyle name="常规 8 2" xfId="3881"/>
    <cellStyle name="常规 8 2 2 3" xfId="3882"/>
    <cellStyle name="货币 2 7 4 2" xfId="3883"/>
    <cellStyle name="常规 8 2 3 2" xfId="3884"/>
    <cellStyle name="货币 2 7 5" xfId="3885"/>
    <cellStyle name="常规 8 2 4" xfId="3886"/>
    <cellStyle name="常规 8 2 5" xfId="3887"/>
    <cellStyle name="常规 8 3 2 2" xfId="3888"/>
    <cellStyle name="计算 3 4" xfId="3889"/>
    <cellStyle name="常规 9" xfId="3890"/>
    <cellStyle name="常规_2002年全省财政基金预算收入计划表 2 2 2" xfId="3891"/>
    <cellStyle name="常规_2006年预算表" xfId="3892"/>
    <cellStyle name="常规_2007年云南省向人大报送政府收支预算表格式编制过程表" xfId="3893"/>
    <cellStyle name="常规_B12福建省6月决算 2" xfId="3894"/>
    <cellStyle name="常规_省级基金表样 2" xfId="3895"/>
    <cellStyle name="超级链接 2" xfId="3896"/>
    <cellStyle name="超级链接 2 2" xfId="3897"/>
    <cellStyle name="超级链接 2 2 2" xfId="3898"/>
    <cellStyle name="超级链接 2 2 3" xfId="3899"/>
    <cellStyle name="超级链接 2 3" xfId="3900"/>
    <cellStyle name="超级链接 2 3 2" xfId="3901"/>
    <cellStyle name="超级链接 3" xfId="3902"/>
    <cellStyle name="超级链接 3 2" xfId="3903"/>
    <cellStyle name="超级链接 3 2 2" xfId="3904"/>
    <cellStyle name="超级链接 3 3" xfId="3905"/>
    <cellStyle name="好 2 2" xfId="3906"/>
    <cellStyle name="好 2 2 2" xfId="3907"/>
    <cellStyle name="好 2 2 3" xfId="3908"/>
    <cellStyle name="好 2 2 3 2" xfId="3909"/>
    <cellStyle name="好 2 2 4" xfId="3910"/>
    <cellStyle name="好 3" xfId="3911"/>
    <cellStyle name="好 3 2" xfId="3912"/>
    <cellStyle name="好 3 2 2" xfId="3913"/>
    <cellStyle name="好 3 2 3" xfId="3914"/>
    <cellStyle name="链接单元格 2 3 2" xfId="3915"/>
    <cellStyle name="货币 2 2 4 2" xfId="3916"/>
    <cellStyle name="好 3 2 4" xfId="3917"/>
    <cellStyle name="好_5.中央部门决算（草案)-1" xfId="3918"/>
    <cellStyle name="后继超级链接 2 2" xfId="3919"/>
    <cellStyle name="后继超级链接 2 2 2" xfId="3920"/>
    <cellStyle name="后继超级链接 2 2 2 2" xfId="3921"/>
    <cellStyle name="后继超级链接 2 2 3" xfId="3922"/>
    <cellStyle name="后继超级链接 2 3 2" xfId="3923"/>
    <cellStyle name="后继超级链接 2 4" xfId="3924"/>
    <cellStyle name="货币 2 4 2 2" xfId="3925"/>
    <cellStyle name="汇总 2" xfId="3926"/>
    <cellStyle name="汇总 2 2" xfId="3927"/>
    <cellStyle name="汇总 2 2 2" xfId="3928"/>
    <cellStyle name="汇总 2 3" xfId="3929"/>
    <cellStyle name="汇总 2 3 2" xfId="3930"/>
    <cellStyle name="货币 2 2 2 3" xfId="3931"/>
    <cellStyle name="警告文本 2 3 2" xfId="3932"/>
    <cellStyle name="汇总 2 3 3" xfId="3933"/>
    <cellStyle name="货币 2 2 2 4" xfId="3934"/>
    <cellStyle name="汇总 3 2 2" xfId="3935"/>
    <cellStyle name="警告文本 3 2 2" xfId="3936"/>
    <cellStyle name="汇总 3 2 3" xfId="3937"/>
    <cellStyle name="汇总 3 3" xfId="3938"/>
    <cellStyle name="汇总 4 2 2" xfId="3939"/>
    <cellStyle name="货币 2 10" xfId="3940"/>
    <cellStyle name="货币 2 2" xfId="3941"/>
    <cellStyle name="货币 2 2 2 2" xfId="3942"/>
    <cellStyle name="货币 2 2 2 2 2" xfId="3943"/>
    <cellStyle name="货币 2 2 2 2 2 2" xfId="3944"/>
    <cellStyle name="货币 2 2 2 2 3" xfId="3945"/>
    <cellStyle name="货币 2 2 2 2 3 2" xfId="3946"/>
    <cellStyle name="货币 2 2 2 2 4" xfId="3947"/>
    <cellStyle name="货币 2 2 2 2 4 2" xfId="3948"/>
    <cellStyle name="货币 2 2 2 2 5" xfId="3949"/>
    <cellStyle name="货币 2 2 2 3 2 2" xfId="3950"/>
    <cellStyle name="货币 2 2 2 3 3" xfId="3951"/>
    <cellStyle name="货币 2 2 2 3 3 2" xfId="3952"/>
    <cellStyle name="货币 2 2 2 3 4" xfId="3953"/>
    <cellStyle name="货币 2 2 2 4 2" xfId="3954"/>
    <cellStyle name="货币 2 2 2 4 3" xfId="3955"/>
    <cellStyle name="货币 2 2 2 4 3 2" xfId="3956"/>
    <cellStyle name="货币 2 2 2 4 4 2" xfId="3957"/>
    <cellStyle name="货币 2 2 2 5 2" xfId="3958"/>
    <cellStyle name="货币 2 2 2 6" xfId="3959"/>
    <cellStyle name="货币 2 2 2 6 2" xfId="3960"/>
    <cellStyle name="链接单元格 2 2" xfId="3961"/>
    <cellStyle name="货币 2 2 3" xfId="3962"/>
    <cellStyle name="链接单元格 2 2 2" xfId="3963"/>
    <cellStyle name="货币 2 2 3 2" xfId="3964"/>
    <cellStyle name="货币 2 2 3 4 2" xfId="3965"/>
    <cellStyle name="链接单元格 2 3" xfId="3966"/>
    <cellStyle name="货币 2 2 4" xfId="3967"/>
    <cellStyle name="货币 2 2 4 3" xfId="3968"/>
    <cellStyle name="货币 2 2 4 5" xfId="3969"/>
    <cellStyle name="链接单元格 2 4" xfId="3970"/>
    <cellStyle name="货币 2 2 5" xfId="3971"/>
    <cellStyle name="货币 2 2 6" xfId="3972"/>
    <cellStyle name="货币 2 2 6 4" xfId="3973"/>
    <cellStyle name="货币 2 2 6 4 2" xfId="3974"/>
    <cellStyle name="货币 2 2 8" xfId="3975"/>
    <cellStyle name="货币 2 3 2" xfId="3976"/>
    <cellStyle name="货币 2 3 2 4 2" xfId="3977"/>
    <cellStyle name="链接单元格 3 3" xfId="3978"/>
    <cellStyle name="货币 2 3 4" xfId="3979"/>
    <cellStyle name="链接单元格 3 4" xfId="3980"/>
    <cellStyle name="货币 2 3 5" xfId="3981"/>
    <cellStyle name="货币 2 3 7" xfId="3982"/>
    <cellStyle name="货币 2 3 8" xfId="3983"/>
    <cellStyle name="货币 2 4" xfId="3984"/>
    <cellStyle name="货币 2 4 2" xfId="3985"/>
    <cellStyle name="链接单元格 4 2" xfId="3986"/>
    <cellStyle name="货币 2 4 3" xfId="3987"/>
    <cellStyle name="链接单元格 4 3" xfId="3988"/>
    <cellStyle name="货币 2 4 4" xfId="3989"/>
    <cellStyle name="货币 2 4 5" xfId="3990"/>
    <cellStyle name="货币 2 5" xfId="3991"/>
    <cellStyle name="货币 2 5 2" xfId="3992"/>
    <cellStyle name="货币 2 5 2 2" xfId="3993"/>
    <cellStyle name="链接单元格 5 2" xfId="3994"/>
    <cellStyle name="货币 2 5 3" xfId="3995"/>
    <cellStyle name="链接单元格 5 3" xfId="3996"/>
    <cellStyle name="货币 2 5 4" xfId="3997"/>
    <cellStyle name="货币 2 5 4 2" xfId="3998"/>
    <cellStyle name="货币 2 5 5" xfId="3999"/>
    <cellStyle name="货币 2 6 2 2" xfId="4000"/>
    <cellStyle name="货币 2 6 3 2" xfId="4001"/>
    <cellStyle name="货币 2 6 4" xfId="4002"/>
    <cellStyle name="计算 2 3 2 2 2" xfId="4003"/>
    <cellStyle name="货币 2 9" xfId="4004"/>
    <cellStyle name="检查单元格 4 3" xfId="4005"/>
    <cellStyle name="货币 3 10" xfId="4006"/>
    <cellStyle name="货币 3 2" xfId="4007"/>
    <cellStyle name="输入 2 5" xfId="4008"/>
    <cellStyle name="货币 3 2 2" xfId="4009"/>
    <cellStyle name="货币 3 2 2 2" xfId="4010"/>
    <cellStyle name="货币 3 2 2 2 2" xfId="4011"/>
    <cellStyle name="货币 3 2 2 3" xfId="4012"/>
    <cellStyle name="货币 3 2 2 3 2" xfId="4013"/>
    <cellStyle name="货币 3 2 2 4" xfId="4014"/>
    <cellStyle name="货币 3 2 2 4 2" xfId="4015"/>
    <cellStyle name="货币 3 2 3" xfId="4016"/>
    <cellStyle name="货币 3 2 3 2" xfId="4017"/>
    <cellStyle name="货币 3 2 3 2 2" xfId="4018"/>
    <cellStyle name="货币 3 2 3 4" xfId="4019"/>
    <cellStyle name="货币 3 2 4" xfId="4020"/>
    <cellStyle name="货币 3 2 4 2" xfId="4021"/>
    <cellStyle name="货币 3 2 4 2 2" xfId="4022"/>
    <cellStyle name="货币 3 2 4 3" xfId="4023"/>
    <cellStyle name="货币 3 2 4 4" xfId="4024"/>
    <cellStyle name="货币 3 2 5 2" xfId="4025"/>
    <cellStyle name="货币 3 2 6" xfId="4026"/>
    <cellStyle name="货币 3 2 6 2" xfId="4027"/>
    <cellStyle name="货币 3 3" xfId="4028"/>
    <cellStyle name="输入 3 5" xfId="4029"/>
    <cellStyle name="货币 3 3 2" xfId="4030"/>
    <cellStyle name="货币 3 3 2 2" xfId="4031"/>
    <cellStyle name="货币 3 3 3" xfId="4032"/>
    <cellStyle name="货币 3 3 3 2" xfId="4033"/>
    <cellStyle name="货币 3 3 4" xfId="4034"/>
    <cellStyle name="货币 3 3 5" xfId="4035"/>
    <cellStyle name="货币 3 4" xfId="4036"/>
    <cellStyle name="货币 3 4 4" xfId="4037"/>
    <cellStyle name="货币 3 4 4 2" xfId="4038"/>
    <cellStyle name="货币 3 4 5" xfId="4039"/>
    <cellStyle name="货币 3 5" xfId="4040"/>
    <cellStyle name="货币 3 5 2" xfId="4041"/>
    <cellStyle name="货币 3 5 3" xfId="4042"/>
    <cellStyle name="货币 3 5 3 2" xfId="4043"/>
    <cellStyle name="货币 3 5 4" xfId="4044"/>
    <cellStyle name="货币 3 7" xfId="4045"/>
    <cellStyle name="注释 6" xfId="4046"/>
    <cellStyle name="货币 3 7 2" xfId="4047"/>
    <cellStyle name="货币 3 8" xfId="4048"/>
    <cellStyle name="货币 3 8 2" xfId="4049"/>
    <cellStyle name="货币 3 9" xfId="4050"/>
    <cellStyle name="货币 3 9 2" xfId="4051"/>
    <cellStyle name="货币 4 10" xfId="4052"/>
    <cellStyle name="货币 4 2" xfId="4053"/>
    <cellStyle name="货币 4 2 2" xfId="4054"/>
    <cellStyle name="货币 4 2 2 2" xfId="4055"/>
    <cellStyle name="货币 4 2 2 2 2" xfId="4056"/>
    <cellStyle name="货币 4 2 2 3 2" xfId="4057"/>
    <cellStyle name="货币 4 2 2 4 2" xfId="4058"/>
    <cellStyle name="货币 4 2 3" xfId="4059"/>
    <cellStyle name="货币 4 2 3 2" xfId="4060"/>
    <cellStyle name="货币 4 2 3 2 2" xfId="4061"/>
    <cellStyle name="货币 4 2 3 3" xfId="4062"/>
    <cellStyle name="货币 4 2 3 4" xfId="4063"/>
    <cellStyle name="货币 4 2 4 2" xfId="4064"/>
    <cellStyle name="货币 4 2 4 3" xfId="4065"/>
    <cellStyle name="货币 4 2 4 4" xfId="4066"/>
    <cellStyle name="货币 4 2 4 4 2" xfId="4067"/>
    <cellStyle name="货币 4 2 5" xfId="4068"/>
    <cellStyle name="货币 4 2 5 2" xfId="4069"/>
    <cellStyle name="货币 4 2 6" xfId="4070"/>
    <cellStyle name="货币 4 2 6 2" xfId="4071"/>
    <cellStyle name="货币 4 2 7" xfId="4072"/>
    <cellStyle name="货币 4 3" xfId="4073"/>
    <cellStyle name="货币 4 3 2" xfId="4074"/>
    <cellStyle name="货币 4 3 2 2" xfId="4075"/>
    <cellStyle name="货币 4 3 3" xfId="4076"/>
    <cellStyle name="货币 4 3 3 2" xfId="4077"/>
    <cellStyle name="货币 4 3 4" xfId="4078"/>
    <cellStyle name="货币 4 3 4 2" xfId="4079"/>
    <cellStyle name="货币 4 3 5" xfId="4080"/>
    <cellStyle name="货币 4 4" xfId="4081"/>
    <cellStyle name="货币 4 4 2" xfId="4082"/>
    <cellStyle name="货币 4 4 2 2" xfId="4083"/>
    <cellStyle name="货币 4 4 3 2" xfId="4084"/>
    <cellStyle name="货币 4 4 4" xfId="4085"/>
    <cellStyle name="货币 4 4 4 2" xfId="4086"/>
    <cellStyle name="货币 4 4 5" xfId="4087"/>
    <cellStyle name="货币 4 5" xfId="4088"/>
    <cellStyle name="货币 4 5 3" xfId="4089"/>
    <cellStyle name="货币 4 5 4" xfId="4090"/>
    <cellStyle name="货币 4 7" xfId="4091"/>
    <cellStyle name="货币 4 8" xfId="4092"/>
    <cellStyle name="货币 4 8 2" xfId="4093"/>
    <cellStyle name="货币 4 9 2" xfId="4094"/>
    <cellStyle name="货币 5 2" xfId="4095"/>
    <cellStyle name="货币 5 3" xfId="4096"/>
    <cellStyle name="货币 5 4" xfId="4097"/>
    <cellStyle name="计算 2 3 3 2" xfId="4098"/>
    <cellStyle name="计算 2" xfId="4099"/>
    <cellStyle name="计算 2 2" xfId="4100"/>
    <cellStyle name="计算 2 2 2" xfId="4101"/>
    <cellStyle name="计算 2 2 2 2" xfId="4102"/>
    <cellStyle name="计算 2 2 2 2 2" xfId="4103"/>
    <cellStyle name="计算 2 2 3 2" xfId="4104"/>
    <cellStyle name="计算 2 3" xfId="4105"/>
    <cellStyle name="计算 2 3 2 2" xfId="4106"/>
    <cellStyle name="计算 2 3 2 3" xfId="4107"/>
    <cellStyle name="计算 2 3 4" xfId="4108"/>
    <cellStyle name="计算 2 3 5" xfId="4109"/>
    <cellStyle name="计算 2 5" xfId="4110"/>
    <cellStyle name="计算 2 5 2" xfId="4111"/>
    <cellStyle name="计算 2 6" xfId="4112"/>
    <cellStyle name="计算 2 7" xfId="4113"/>
    <cellStyle name="计算 3 2 2" xfId="4114"/>
    <cellStyle name="计算 3 2 2 2" xfId="4115"/>
    <cellStyle name="计算 3 2 2 2 2" xfId="4116"/>
    <cellStyle name="计算 3 2 2 3" xfId="4117"/>
    <cellStyle name="计算 3 2 3" xfId="4118"/>
    <cellStyle name="计算 3 2 3 2" xfId="4119"/>
    <cellStyle name="计算 3 2 4" xfId="4120"/>
    <cellStyle name="计算 3 3" xfId="4121"/>
    <cellStyle name="计算 3 3 2 2" xfId="4122"/>
    <cellStyle name="计算 3 3 3" xfId="4123"/>
    <cellStyle name="计算 3 4 2" xfId="4124"/>
    <cellStyle name="计算 3 5" xfId="4125"/>
    <cellStyle name="计算 4 2 2" xfId="4126"/>
    <cellStyle name="计算 4 2 2 2" xfId="4127"/>
    <cellStyle name="计算 4 2 3" xfId="4128"/>
    <cellStyle name="计算 4 3" xfId="4129"/>
    <cellStyle name="计算 5 2 2" xfId="4130"/>
    <cellStyle name="计算 5 2 2 2" xfId="4131"/>
    <cellStyle name="计算 5 3" xfId="4132"/>
    <cellStyle name="计算 5 4" xfId="4133"/>
    <cellStyle name="计算 6 3" xfId="4134"/>
    <cellStyle name="检查单元格 2 3" xfId="4135"/>
    <cellStyle name="检查单元格 2 4" xfId="4136"/>
    <cellStyle name="检查单元格 2 5" xfId="4137"/>
    <cellStyle name="检查单元格 2 6" xfId="4138"/>
    <cellStyle name="检查单元格 3 2" xfId="4139"/>
    <cellStyle name="检查单元格 3 3" xfId="4140"/>
    <cellStyle name="检查单元格 3 5" xfId="4141"/>
    <cellStyle name="检查单元格 4" xfId="4142"/>
    <cellStyle name="检查单元格 4 2" xfId="4143"/>
    <cellStyle name="检查单元格 4 4" xfId="4144"/>
    <cellStyle name="检查单元格 5" xfId="4145"/>
    <cellStyle name="检查单元格 5 2 2" xfId="4146"/>
    <cellStyle name="检查单元格 5 2 2 2" xfId="4147"/>
    <cellStyle name="检查单元格 5 2 3" xfId="4148"/>
    <cellStyle name="检查单元格 5 3" xfId="4149"/>
    <cellStyle name="检查单元格 5 3 2" xfId="4150"/>
    <cellStyle name="检查单元格 6 2 2" xfId="4151"/>
    <cellStyle name="检查单元格 7 2" xfId="4152"/>
    <cellStyle name="解释性文本 3 2" xfId="4153"/>
    <cellStyle name="解释性文本 4" xfId="4154"/>
    <cellStyle name="解释性文本 4 2" xfId="4155"/>
    <cellStyle name="解释性文本 4 2 2" xfId="4156"/>
    <cellStyle name="警告文本 2 2 2 2" xfId="4157"/>
    <cellStyle name="警告文本 2 2 3" xfId="4158"/>
    <cellStyle name="警告文本 2 4" xfId="4159"/>
    <cellStyle name="警告文本 3 2 2 2" xfId="4160"/>
    <cellStyle name="警告文本 3 3" xfId="4161"/>
    <cellStyle name="警告文本 4 2" xfId="4162"/>
    <cellStyle name="警告文本 4 2 2" xfId="4163"/>
    <cellStyle name="警告文本 4 3" xfId="4164"/>
    <cellStyle name="警告文本 5" xfId="4165"/>
    <cellStyle name="警告文本 5 2" xfId="4166"/>
    <cellStyle name="警告文本 5 2 2" xfId="4167"/>
    <cellStyle name="警告文本 5 3" xfId="4168"/>
    <cellStyle name="警告文本 6" xfId="4169"/>
    <cellStyle name="警告文本 6 2" xfId="4170"/>
    <cellStyle name="链接单元格 3" xfId="4171"/>
    <cellStyle name="链接单元格 4" xfId="4172"/>
    <cellStyle name="普通_97-917" xfId="4173"/>
    <cellStyle name="千分位[0]_BT (2)" xfId="4174"/>
    <cellStyle name="千位[0]_，" xfId="4175"/>
    <cellStyle name="千位_，" xfId="4176"/>
    <cellStyle name="千位分隔 10" xfId="4177"/>
    <cellStyle name="千位分隔 11" xfId="4178"/>
    <cellStyle name="千位分隔 2" xfId="4179"/>
    <cellStyle name="千位分隔 2 2" xfId="4180"/>
    <cellStyle name="千位分隔 2 2 2" xfId="4181"/>
    <cellStyle name="千位分隔 2 2 2 2" xfId="4182"/>
    <cellStyle name="千位分隔 2 2 2 2 2" xfId="4183"/>
    <cellStyle name="千位分隔 2 2 2 3" xfId="4184"/>
    <cellStyle name="千位分隔 2 2 2 3 2" xfId="4185"/>
    <cellStyle name="千位分隔 2 2 2 4" xfId="4186"/>
    <cellStyle name="千位分隔 2 2 2 4 2" xfId="4187"/>
    <cellStyle name="千位分隔 2 2 2 5" xfId="4188"/>
    <cellStyle name="千位分隔 2 2 2 5 2" xfId="4189"/>
    <cellStyle name="千位分隔 2 2 2 6" xfId="4190"/>
    <cellStyle name="千位分隔 2 2 3" xfId="4191"/>
    <cellStyle name="千位分隔 2 2 3 2" xfId="4192"/>
    <cellStyle name="千位分隔 2 2 3 2 2" xfId="4193"/>
    <cellStyle name="千位分隔 2 2 3 3" xfId="4194"/>
    <cellStyle name="千位分隔 2 2 3 3 2" xfId="4195"/>
    <cellStyle name="千位分隔 2 2 3 4" xfId="4196"/>
    <cellStyle name="千位分隔 2 2 3 5" xfId="4197"/>
    <cellStyle name="千位分隔 2 2 4" xfId="4198"/>
    <cellStyle name="强调文字颜色 3 2" xfId="4199"/>
    <cellStyle name="千位分隔 2 2 4 2 2" xfId="4200"/>
    <cellStyle name="强调文字颜色 4 2" xfId="4201"/>
    <cellStyle name="千位分隔 2 2 4 3 2" xfId="4202"/>
    <cellStyle name="强调文字颜色 5 2" xfId="4203"/>
    <cellStyle name="千位分隔 2 2 4 4 2" xfId="4204"/>
    <cellStyle name="千位分隔 2 2 5" xfId="4205"/>
    <cellStyle name="千位分隔 2 2 5 2" xfId="4206"/>
    <cellStyle name="千位分隔 2 2 6" xfId="4207"/>
    <cellStyle name="千位分隔 2 2 6 2" xfId="4208"/>
    <cellStyle name="千位分隔 2 2 7" xfId="4209"/>
    <cellStyle name="千位分隔 2 2 7 2" xfId="4210"/>
    <cellStyle name="千位分隔 2 3" xfId="4211"/>
    <cellStyle name="千位分隔 2 3 2" xfId="4212"/>
    <cellStyle name="千位分隔 2 3 2 2" xfId="4213"/>
    <cellStyle name="千位分隔 2 3 3" xfId="4214"/>
    <cellStyle name="千位分隔 2 3 3 2" xfId="4215"/>
    <cellStyle name="千位分隔 2 3 4" xfId="4216"/>
    <cellStyle name="千位分隔 2 3 4 2" xfId="4217"/>
    <cellStyle name="千位分隔 2 3 5" xfId="4218"/>
    <cellStyle name="千位分隔 2 3 5 2" xfId="4219"/>
    <cellStyle name="千位分隔 2 3 6" xfId="4220"/>
    <cellStyle name="千位分隔 2 4" xfId="4221"/>
    <cellStyle name="千位分隔 2 4 2" xfId="4222"/>
    <cellStyle name="千位分隔 2 4 2 2" xfId="4223"/>
    <cellStyle name="千位分隔 2 4 3" xfId="4224"/>
    <cellStyle name="千位分隔 2 4 3 2" xfId="4225"/>
    <cellStyle name="千位分隔 2 4 4" xfId="4226"/>
    <cellStyle name="千位分隔 2 4 5" xfId="4227"/>
    <cellStyle name="千位分隔 2 5" xfId="4228"/>
    <cellStyle name="千位分隔 2 5 2" xfId="4229"/>
    <cellStyle name="千位分隔 2 5 2 2" xfId="4230"/>
    <cellStyle name="千位分隔 2 5 3" xfId="4231"/>
    <cellStyle name="千位分隔 2 5 3 2" xfId="4232"/>
    <cellStyle name="千位分隔 2 5 4" xfId="4233"/>
    <cellStyle name="千位分隔 2 5 4 2" xfId="4234"/>
    <cellStyle name="千位分隔 2 5 5" xfId="4235"/>
    <cellStyle name="千位分隔 2 6" xfId="4236"/>
    <cellStyle name="千位分隔 2 6 2" xfId="4237"/>
    <cellStyle name="千位分隔 2 7" xfId="4238"/>
    <cellStyle name="千位分隔 2 7 2" xfId="4239"/>
    <cellStyle name="千位分隔 2 8" xfId="4240"/>
    <cellStyle name="千位分隔 2 8 2" xfId="4241"/>
    <cellStyle name="千位分隔 2 9" xfId="4242"/>
    <cellStyle name="千位分隔 3" xfId="4243"/>
    <cellStyle name="千位分隔 3 10" xfId="4244"/>
    <cellStyle name="千位分隔 3 11" xfId="4245"/>
    <cellStyle name="千位分隔 3 2" xfId="4246"/>
    <cellStyle name="千位分隔 3 2 2" xfId="4247"/>
    <cellStyle name="强调文字颜色 3 2 5" xfId="4248"/>
    <cellStyle name="千位分隔 3 2 2 2" xfId="4249"/>
    <cellStyle name="强调文字颜色 3 2 5 2" xfId="4250"/>
    <cellStyle name="千位分隔 3 2 2 2 2" xfId="4251"/>
    <cellStyle name="强调文字颜色 3 2 6" xfId="4252"/>
    <cellStyle name="千位分隔 3 2 2 3" xfId="4253"/>
    <cellStyle name="千位分隔 3 2 2 3 2" xfId="4254"/>
    <cellStyle name="强调文字颜色 3 2 7" xfId="4255"/>
    <cellStyle name="千位分隔 3 2 2 4" xfId="4256"/>
    <cellStyle name="千位分隔 3 2 2 4 2" xfId="4257"/>
    <cellStyle name="千位分隔 3 2 2 5" xfId="4258"/>
    <cellStyle name="千位分隔 3 2 3" xfId="4259"/>
    <cellStyle name="强调文字颜色 3 3 5" xfId="4260"/>
    <cellStyle name="千位分隔 3 2 3 2" xfId="4261"/>
    <cellStyle name="千位分隔 3 2 3 2 2" xfId="4262"/>
    <cellStyle name="千位分隔 3 2 3 3" xfId="4263"/>
    <cellStyle name="千位分隔 3 2 3 3 2" xfId="4264"/>
    <cellStyle name="千位分隔 3 2 4" xfId="4265"/>
    <cellStyle name="千位分隔 3 2 4 2" xfId="4266"/>
    <cellStyle name="千位分隔 3 2 4 2 2" xfId="4267"/>
    <cellStyle name="千位分隔 3 2 4 3" xfId="4268"/>
    <cellStyle name="千位分隔 3 2 4 3 2" xfId="4269"/>
    <cellStyle name="千位分隔 3 2 4 4 2" xfId="4270"/>
    <cellStyle name="千位分隔 3 2 4 5" xfId="4271"/>
    <cellStyle name="千位分隔 3 2 5" xfId="4272"/>
    <cellStyle name="千位分隔 3 2 5 2" xfId="4273"/>
    <cellStyle name="千位分隔 3 2 6" xfId="4274"/>
    <cellStyle name="千位分隔 3 2 6 2" xfId="4275"/>
    <cellStyle name="千位分隔 3 2 7" xfId="4276"/>
    <cellStyle name="千位分隔 3 2 7 2" xfId="4277"/>
    <cellStyle name="千位分隔 3 3" xfId="4278"/>
    <cellStyle name="千位分隔 3 3 2" xfId="4279"/>
    <cellStyle name="强调文字颜色 4 2 5" xfId="4280"/>
    <cellStyle name="千位分隔 3 3 2 2" xfId="4281"/>
    <cellStyle name="千位分隔 3 3 3" xfId="4282"/>
    <cellStyle name="强调文字颜色 4 3 5" xfId="4283"/>
    <cellStyle name="千位分隔 3 3 3 2" xfId="4284"/>
    <cellStyle name="千位分隔 3 3 4" xfId="4285"/>
    <cellStyle name="千位分隔 3 3 4 2" xfId="4286"/>
    <cellStyle name="千位分隔 3 3 5" xfId="4287"/>
    <cellStyle name="千位分隔 3 4" xfId="4288"/>
    <cellStyle name="输出 6" xfId="4289"/>
    <cellStyle name="千位分隔 3 4 2" xfId="4290"/>
    <cellStyle name="输出 6 2" xfId="4291"/>
    <cellStyle name="强调文字颜色 5 2 5" xfId="4292"/>
    <cellStyle name="千位分隔 3 4 2 2" xfId="4293"/>
    <cellStyle name="输出 7" xfId="4294"/>
    <cellStyle name="千位分隔 3 4 3" xfId="4295"/>
    <cellStyle name="输出 7 2" xfId="4296"/>
    <cellStyle name="强调文字颜色 5 3 5" xfId="4297"/>
    <cellStyle name="千位分隔 3 4 3 2" xfId="4298"/>
    <cellStyle name="输出 8" xfId="4299"/>
    <cellStyle name="千位分隔 3 4 4" xfId="4300"/>
    <cellStyle name="千位分隔 3 4 4 2" xfId="4301"/>
    <cellStyle name="输出 9" xfId="4302"/>
    <cellStyle name="千位分隔 3 4 5" xfId="4303"/>
    <cellStyle name="千位分隔 3 5" xfId="4304"/>
    <cellStyle name="千位分隔 3 5 2" xfId="4305"/>
    <cellStyle name="强调文字颜色 6 2 5" xfId="4306"/>
    <cellStyle name="千位分隔 3 5 2 2" xfId="4307"/>
    <cellStyle name="千位分隔 3 5 3" xfId="4308"/>
    <cellStyle name="强调文字颜色 6 3 5" xfId="4309"/>
    <cellStyle name="千位分隔 3 5 3 2" xfId="4310"/>
    <cellStyle name="千位分隔 3 5 4" xfId="4311"/>
    <cellStyle name="千位分隔 3 6" xfId="4312"/>
    <cellStyle name="千位分隔 3 6 2" xfId="4313"/>
    <cellStyle name="千位分隔 3 6 2 2" xfId="4314"/>
    <cellStyle name="千位分隔 3 6 3" xfId="4315"/>
    <cellStyle name="注释 2 2 2 4" xfId="4316"/>
    <cellStyle name="千位分隔 3 6 3 2" xfId="4317"/>
    <cellStyle name="千位分隔 3 6 4" xfId="4318"/>
    <cellStyle name="千位分隔 3 6 4 2" xfId="4319"/>
    <cellStyle name="千位分隔 3 6 5" xfId="4320"/>
    <cellStyle name="千位分隔 3 7" xfId="4321"/>
    <cellStyle name="千位分隔 3 7 2" xfId="4322"/>
    <cellStyle name="千位分隔 3 8" xfId="4323"/>
    <cellStyle name="千位分隔 3 8 2" xfId="4324"/>
    <cellStyle name="千位分隔 3 9" xfId="4325"/>
    <cellStyle name="千位分隔 3 9 2" xfId="4326"/>
    <cellStyle name="千位分隔 4" xfId="4327"/>
    <cellStyle name="千位分隔 4 10" xfId="4328"/>
    <cellStyle name="千位分隔 4 2" xfId="4329"/>
    <cellStyle name="千位分隔 4 2 2" xfId="4330"/>
    <cellStyle name="千位分隔 4 2 2 2" xfId="4331"/>
    <cellStyle name="千位分隔 4 2 2 2 2" xfId="4332"/>
    <cellStyle name="千位分隔 4 2 2 3" xfId="4333"/>
    <cellStyle name="千位分隔 4 2 2 3 2" xfId="4334"/>
    <cellStyle name="千位分隔 4 2 2 4" xfId="4335"/>
    <cellStyle name="千位分隔 4 2 2 4 2" xfId="4336"/>
    <cellStyle name="千位分隔 4 2 2 5" xfId="4337"/>
    <cellStyle name="千位分隔 4 2 3" xfId="4338"/>
    <cellStyle name="千位分隔 4 2 4" xfId="4339"/>
    <cellStyle name="千位分隔 4 2 4 2" xfId="4340"/>
    <cellStyle name="千位分隔 4 2 4 2 2" xfId="4341"/>
    <cellStyle name="千位分隔 4 2 4 3" xfId="4342"/>
    <cellStyle name="适中 6" xfId="4343"/>
    <cellStyle name="千位分隔 4 2 4 3 2" xfId="4344"/>
    <cellStyle name="千位分隔 4 2 4 4 2" xfId="4345"/>
    <cellStyle name="千位分隔 4 2 4 5" xfId="4346"/>
    <cellStyle name="千位分隔 4 2 5" xfId="4347"/>
    <cellStyle name="千位分隔 4 2 5 2" xfId="4348"/>
    <cellStyle name="千位分隔 4 2 6" xfId="4349"/>
    <cellStyle name="千位分隔 4 2 6 2" xfId="4350"/>
    <cellStyle name="千位分隔 4 2 7" xfId="4351"/>
    <cellStyle name="千位分隔 4 2 7 2" xfId="4352"/>
    <cellStyle name="千位分隔 4 2 8" xfId="4353"/>
    <cellStyle name="千位分隔 4 3" xfId="4354"/>
    <cellStyle name="千位分隔 4 3 2" xfId="4355"/>
    <cellStyle name="千位分隔 4 3 2 2" xfId="4356"/>
    <cellStyle name="千位分隔 4 3 4" xfId="4357"/>
    <cellStyle name="千位分隔 4 3 4 2" xfId="4358"/>
    <cellStyle name="千位分隔 4 3 5" xfId="4359"/>
    <cellStyle name="千位分隔 4 4" xfId="4360"/>
    <cellStyle name="千位分隔 4 4 2" xfId="4361"/>
    <cellStyle name="千位分隔 4 4 2 2" xfId="4362"/>
    <cellStyle name="千位分隔 4 4 3" xfId="4363"/>
    <cellStyle name="千位分隔 4 4 3 2" xfId="4364"/>
    <cellStyle name="千位分隔 4 4 4 2" xfId="4365"/>
    <cellStyle name="千位分隔 4 4 5" xfId="4366"/>
    <cellStyle name="千位分隔 4 5" xfId="4367"/>
    <cellStyle name="千位分隔 4 5 2" xfId="4368"/>
    <cellStyle name="千位分隔 4 5 2 2" xfId="4369"/>
    <cellStyle name="千位分隔 4 5 3" xfId="4370"/>
    <cellStyle name="千位分隔 4 5 3 2" xfId="4371"/>
    <cellStyle name="千位分隔 4 5 4" xfId="4372"/>
    <cellStyle name="千位分隔 4 6" xfId="4373"/>
    <cellStyle name="千位分隔 4 6 2" xfId="4374"/>
    <cellStyle name="千位分隔 4 6 2 2" xfId="4375"/>
    <cellStyle name="千位分隔 4 6 3" xfId="4376"/>
    <cellStyle name="千位分隔 4 6 3 2" xfId="4377"/>
    <cellStyle name="千位分隔 4 6 4" xfId="4378"/>
    <cellStyle name="千位分隔 4 6 4 2" xfId="4379"/>
    <cellStyle name="千位分隔 4 6 5" xfId="4380"/>
    <cellStyle name="千位分隔 4 7" xfId="4381"/>
    <cellStyle name="千位分隔 4 7 2" xfId="4382"/>
    <cellStyle name="千位分隔 4 8" xfId="4383"/>
    <cellStyle name="千位分隔 4 8 2" xfId="4384"/>
    <cellStyle name="千位分隔 4 9" xfId="4385"/>
    <cellStyle name="千位分隔 4 9 2" xfId="4386"/>
    <cellStyle name="千位分隔 5" xfId="4387"/>
    <cellStyle name="千位分隔 5 2" xfId="4388"/>
    <cellStyle name="千位分隔 5 2 2" xfId="4389"/>
    <cellStyle name="千位分隔 5 3" xfId="4390"/>
    <cellStyle name="千位分隔 5 3 2" xfId="4391"/>
    <cellStyle name="千位分隔 5 4" xfId="4392"/>
    <cellStyle name="千位分隔 5 4 2" xfId="4393"/>
    <cellStyle name="千位分隔 5 5" xfId="4394"/>
    <cellStyle name="千位分隔 6" xfId="4395"/>
    <cellStyle name="千位分隔 6 2" xfId="4396"/>
    <cellStyle name="千位分隔 6 2 2" xfId="4397"/>
    <cellStyle name="千位分隔 6 3" xfId="4398"/>
    <cellStyle name="千位分隔 6 3 2" xfId="4399"/>
    <cellStyle name="千位分隔 6 4" xfId="4400"/>
    <cellStyle name="千位分隔 7" xfId="4401"/>
    <cellStyle name="千位分隔 7 2" xfId="4402"/>
    <cellStyle name="千位分隔 8" xfId="4403"/>
    <cellStyle name="千位分隔 8 2" xfId="4404"/>
    <cellStyle name="千位分隔 9" xfId="4405"/>
    <cellStyle name="千位分隔 9 2" xfId="4406"/>
    <cellStyle name="钎霖_laroux" xfId="4407"/>
    <cellStyle name="强调文字颜色 1 2" xfId="4408"/>
    <cellStyle name="强调文字颜色 1 2 2" xfId="4409"/>
    <cellStyle name="强调文字颜色 1 2 2 2" xfId="4410"/>
    <cellStyle name="强调文字颜色 1 2 2 2 2" xfId="4411"/>
    <cellStyle name="强调文字颜色 1 2 2 2 2 2" xfId="4412"/>
    <cellStyle name="强调文字颜色 1 2 2 2 3" xfId="4413"/>
    <cellStyle name="强调文字颜色 1 2 2 3 2" xfId="4414"/>
    <cellStyle name="强调文字颜色 1 2 2 4" xfId="4415"/>
    <cellStyle name="强调文字颜色 1 2 3" xfId="4416"/>
    <cellStyle name="强调文字颜色 1 2 3 2" xfId="4417"/>
    <cellStyle name="强调文字颜色 1 2 3 3" xfId="4418"/>
    <cellStyle name="强调文字颜色 1 2 3 4" xfId="4419"/>
    <cellStyle name="强调文字颜色 1 2 3 5" xfId="4420"/>
    <cellStyle name="强调文字颜色 1 2 4" xfId="4421"/>
    <cellStyle name="强调文字颜色 1 2 4 2" xfId="4422"/>
    <cellStyle name="强调文字颜色 1 2 4 2 2" xfId="4423"/>
    <cellStyle name="强调文字颜色 1 2 4 3" xfId="4424"/>
    <cellStyle name="强调文字颜色 1 2 5" xfId="4425"/>
    <cellStyle name="强调文字颜色 1 2 5 2" xfId="4426"/>
    <cellStyle name="强调文字颜色 1 2 6" xfId="4427"/>
    <cellStyle name="强调文字颜色 1 2 7" xfId="4428"/>
    <cellStyle name="强调文字颜色 1 3" xfId="4429"/>
    <cellStyle name="强调文字颜色 1 3 2" xfId="4430"/>
    <cellStyle name="强调文字颜色 1 3 2 2" xfId="4431"/>
    <cellStyle name="强调文字颜色 1 3 2 2 2 2" xfId="4432"/>
    <cellStyle name="强调文字颜色 1 3 2 2 3" xfId="4433"/>
    <cellStyle name="强调文字颜色 1 3 2 3" xfId="4434"/>
    <cellStyle name="强调文字颜色 1 3 2 3 2" xfId="4435"/>
    <cellStyle name="强调文字颜色 1 3 2 4" xfId="4436"/>
    <cellStyle name="强调文字颜色 1 3 3 2" xfId="4437"/>
    <cellStyle name="强调文字颜色 1 3 3 3" xfId="4438"/>
    <cellStyle name="强调文字颜色 1 3 4" xfId="4439"/>
    <cellStyle name="强调文字颜色 1 3 4 2" xfId="4440"/>
    <cellStyle name="强调文字颜色 1 3 5" xfId="4441"/>
    <cellStyle name="强调文字颜色 1 4" xfId="4442"/>
    <cellStyle name="强调文字颜色 1 4 2" xfId="4443"/>
    <cellStyle name="强调文字颜色 1 4 2 2" xfId="4444"/>
    <cellStyle name="强调文字颜色 1 4 2 2 2" xfId="4445"/>
    <cellStyle name="强调文字颜色 1 4 2 3" xfId="4446"/>
    <cellStyle name="强调文字颜色 1 4 3" xfId="4447"/>
    <cellStyle name="强调文字颜色 1 4 3 2" xfId="4448"/>
    <cellStyle name="强调文字颜色 1 4 4" xfId="4449"/>
    <cellStyle name="强调文字颜色 1 5" xfId="4450"/>
    <cellStyle name="强调文字颜色 1 5 2" xfId="4451"/>
    <cellStyle name="强调文字颜色 1 5 2 2" xfId="4452"/>
    <cellStyle name="强调文字颜色 1 5 2 2 2" xfId="4453"/>
    <cellStyle name="强调文字颜色 1 5 2 3" xfId="4454"/>
    <cellStyle name="强调文字颜色 1 5 3" xfId="4455"/>
    <cellStyle name="强调文字颜色 1 5 3 2" xfId="4456"/>
    <cellStyle name="强调文字颜色 1 5 4" xfId="4457"/>
    <cellStyle name="强调文字颜色 1 6" xfId="4458"/>
    <cellStyle name="强调文字颜色 1 6 2" xfId="4459"/>
    <cellStyle name="强调文字颜色 1 6 2 2" xfId="4460"/>
    <cellStyle name="强调文字颜色 1 6 3" xfId="4461"/>
    <cellStyle name="强调文字颜色 1 7" xfId="4462"/>
    <cellStyle name="强调文字颜色 1 7 2" xfId="4463"/>
    <cellStyle name="强调文字颜色 1 8" xfId="4464"/>
    <cellStyle name="强调文字颜色 1 9" xfId="4465"/>
    <cellStyle name="强调文字颜色 2 2" xfId="4466"/>
    <cellStyle name="强调文字颜色 2 2 2" xfId="4467"/>
    <cellStyle name="强调文字颜色 2 2 3" xfId="4468"/>
    <cellStyle name="强调文字颜色 2 2 4" xfId="4469"/>
    <cellStyle name="强调文字颜色 2 2 5" xfId="4470"/>
    <cellStyle name="强调文字颜色 2 2 6" xfId="4471"/>
    <cellStyle name="强调文字颜色 2 2 7" xfId="4472"/>
    <cellStyle name="强调文字颜色 2 3" xfId="4473"/>
    <cellStyle name="强调文字颜色 2 3 2" xfId="4474"/>
    <cellStyle name="强调文字颜色 2 3 2 2" xfId="4475"/>
    <cellStyle name="强调文字颜色 2 3 2 2 2" xfId="4476"/>
    <cellStyle name="强调文字颜色 2 3 2 2 2 2" xfId="4477"/>
    <cellStyle name="强调文字颜色 2 3 2 2 3" xfId="4478"/>
    <cellStyle name="强调文字颜色 2 3 2 3" xfId="4479"/>
    <cellStyle name="强调文字颜色 2 3 2 3 2" xfId="4480"/>
    <cellStyle name="强调文字颜色 2 3 2 4" xfId="4481"/>
    <cellStyle name="强调文字颜色 2 3 3" xfId="4482"/>
    <cellStyle name="强调文字颜色 2 3 3 2" xfId="4483"/>
    <cellStyle name="强调文字颜色 2 3 3 2 2" xfId="4484"/>
    <cellStyle name="强调文字颜色 2 3 3 3" xfId="4485"/>
    <cellStyle name="强调文字颜色 2 3 4" xfId="4486"/>
    <cellStyle name="强调文字颜色 2 3 4 2" xfId="4487"/>
    <cellStyle name="强调文字颜色 2 3 5" xfId="4488"/>
    <cellStyle name="强调文字颜色 2 4" xfId="4489"/>
    <cellStyle name="强调文字颜色 2 4 2" xfId="4490"/>
    <cellStyle name="强调文字颜色 2 4 2 2" xfId="4491"/>
    <cellStyle name="强调文字颜色 2 4 2 2 2" xfId="4492"/>
    <cellStyle name="强调文字颜色 2 4 2 3" xfId="4493"/>
    <cellStyle name="强调文字颜色 2 4 3" xfId="4494"/>
    <cellStyle name="强调文字颜色 2 4 3 2" xfId="4495"/>
    <cellStyle name="强调文字颜色 2 4 4" xfId="4496"/>
    <cellStyle name="强调文字颜色 2 5" xfId="4497"/>
    <cellStyle name="强调文字颜色 2 5 2" xfId="4498"/>
    <cellStyle name="强调文字颜色 2 5 2 2" xfId="4499"/>
    <cellStyle name="强调文字颜色 2 5 2 2 2" xfId="4500"/>
    <cellStyle name="强调文字颜色 2 5 2 3" xfId="4501"/>
    <cellStyle name="强调文字颜色 2 5 3" xfId="4502"/>
    <cellStyle name="强调文字颜色 2 5 3 2" xfId="4503"/>
    <cellStyle name="强调文字颜色 2 5 4" xfId="4504"/>
    <cellStyle name="强调文字颜色 2 6" xfId="4505"/>
    <cellStyle name="强调文字颜色 2 6 2" xfId="4506"/>
    <cellStyle name="强调文字颜色 2 6 2 2" xfId="4507"/>
    <cellStyle name="强调文字颜色 2 6 3" xfId="4508"/>
    <cellStyle name="强调文字颜色 2 7" xfId="4509"/>
    <cellStyle name="强调文字颜色 2 7 2" xfId="4510"/>
    <cellStyle name="强调文字颜色 2 8" xfId="4511"/>
    <cellStyle name="强调文字颜色 2 9" xfId="4512"/>
    <cellStyle name="强调文字颜色 3 2 2" xfId="4513"/>
    <cellStyle name="强调文字颜色 3 2 2 2" xfId="4514"/>
    <cellStyle name="强调文字颜色 3 2 2 2 2" xfId="4515"/>
    <cellStyle name="强调文字颜色 3 2 2 2 2 2" xfId="4516"/>
    <cellStyle name="强调文字颜色 3 2 2 2 3" xfId="4517"/>
    <cellStyle name="强调文字颜色 3 2 2 3" xfId="4518"/>
    <cellStyle name="强调文字颜色 3 2 2 3 2" xfId="4519"/>
    <cellStyle name="强调文字颜色 3 2 2 4" xfId="4520"/>
    <cellStyle name="强调文字颜色 3 2 3" xfId="4521"/>
    <cellStyle name="强调文字颜色 3 2 3 2" xfId="4522"/>
    <cellStyle name="强调文字颜色 3 2 3 2 2" xfId="4523"/>
    <cellStyle name="强调文字颜色 3 2 3 2 2 2" xfId="4524"/>
    <cellStyle name="强调文字颜色 3 2 3 2 3" xfId="4525"/>
    <cellStyle name="强调文字颜色 3 2 3 3" xfId="4526"/>
    <cellStyle name="强调文字颜色 3 2 3 3 2" xfId="4527"/>
    <cellStyle name="强调文字颜色 3 2 3 4" xfId="4528"/>
    <cellStyle name="强调文字颜色 3 2 3 5" xfId="4529"/>
    <cellStyle name="强调文字颜色 3 2 4" xfId="4530"/>
    <cellStyle name="强调文字颜色 3 2 4 2" xfId="4531"/>
    <cellStyle name="强调文字颜色 3 2 4 2 2" xfId="4532"/>
    <cellStyle name="强调文字颜色 3 2 4 3" xfId="4533"/>
    <cellStyle name="强调文字颜色 3 3" xfId="4534"/>
    <cellStyle name="强调文字颜色 3 3 2" xfId="4535"/>
    <cellStyle name="强调文字颜色 3 3 2 2" xfId="4536"/>
    <cellStyle name="强调文字颜色 3 3 2 2 2" xfId="4537"/>
    <cellStyle name="强调文字颜色 3 3 2 2 2 2" xfId="4538"/>
    <cellStyle name="强调文字颜色 3 3 2 2 3" xfId="4539"/>
    <cellStyle name="强调文字颜色 3 3 2 3" xfId="4540"/>
    <cellStyle name="强调文字颜色 3 3 2 3 2" xfId="4541"/>
    <cellStyle name="强调文字颜色 3 3 2 4" xfId="4542"/>
    <cellStyle name="强调文字颜色 3 3 3" xfId="4543"/>
    <cellStyle name="强调文字颜色 3 3 3 2" xfId="4544"/>
    <cellStyle name="强调文字颜色 3 3 3 2 2" xfId="4545"/>
    <cellStyle name="强调文字颜色 3 3 3 3" xfId="4546"/>
    <cellStyle name="强调文字颜色 3 3 4" xfId="4547"/>
    <cellStyle name="强调文字颜色 3 3 4 2" xfId="4548"/>
    <cellStyle name="强调文字颜色 3 4" xfId="4549"/>
    <cellStyle name="强调文字颜色 3 4 2" xfId="4550"/>
    <cellStyle name="强调文字颜色 3 4 2 2" xfId="4551"/>
    <cellStyle name="强调文字颜色 3 4 2 2 2" xfId="4552"/>
    <cellStyle name="强调文字颜色 3 4 3" xfId="4553"/>
    <cellStyle name="强调文字颜色 3 4 3 2" xfId="4554"/>
    <cellStyle name="强调文字颜色 3 4 4" xfId="4555"/>
    <cellStyle name="强调文字颜色 3 5" xfId="4556"/>
    <cellStyle name="强调文字颜色 3 5 2" xfId="4557"/>
    <cellStyle name="强调文字颜色 3 5 2 2" xfId="4558"/>
    <cellStyle name="强调文字颜色 3 5 2 2 2" xfId="4559"/>
    <cellStyle name="强调文字颜色 3 5 2 3" xfId="4560"/>
    <cellStyle name="强调文字颜色 3 5 3" xfId="4561"/>
    <cellStyle name="强调文字颜色 3 5 3 2" xfId="4562"/>
    <cellStyle name="强调文字颜色 3 5 4" xfId="4563"/>
    <cellStyle name="强调文字颜色 3 6" xfId="4564"/>
    <cellStyle name="强调文字颜色 3 6 2" xfId="4565"/>
    <cellStyle name="强调文字颜色 3 6 2 2" xfId="4566"/>
    <cellStyle name="强调文字颜色 3 6 3" xfId="4567"/>
    <cellStyle name="强调文字颜色 3 7" xfId="4568"/>
    <cellStyle name="强调文字颜色 3 7 2" xfId="4569"/>
    <cellStyle name="强调文字颜色 3 8" xfId="4570"/>
    <cellStyle name="强调文字颜色 3 9" xfId="4571"/>
    <cellStyle name="强调文字颜色 4 2 2" xfId="4572"/>
    <cellStyle name="强调文字颜色 4 2 2 2" xfId="4573"/>
    <cellStyle name="强调文字颜色 4 2 2 2 2" xfId="4574"/>
    <cellStyle name="强调文字颜色 4 2 2 2 2 2" xfId="4575"/>
    <cellStyle name="强调文字颜色 4 2 2 2 3" xfId="4576"/>
    <cellStyle name="强调文字颜色 4 2 2 3" xfId="4577"/>
    <cellStyle name="强调文字颜色 4 2 2 4" xfId="4578"/>
    <cellStyle name="强调文字颜色 4 2 3" xfId="4579"/>
    <cellStyle name="强调文字颜色 4 2 3 5" xfId="4580"/>
    <cellStyle name="强调文字颜色 4 2 4" xfId="4581"/>
    <cellStyle name="强调文字颜色 4 2 4 2" xfId="4582"/>
    <cellStyle name="强调文字颜色 4 2 4 2 2" xfId="4583"/>
    <cellStyle name="强调文字颜色 4 2 4 3" xfId="4584"/>
    <cellStyle name="强调文字颜色 4 2 5 2" xfId="4585"/>
    <cellStyle name="强调文字颜色 4 2 6" xfId="4586"/>
    <cellStyle name="强调文字颜色 4 2 7" xfId="4587"/>
    <cellStyle name="强调文字颜色 4 3" xfId="4588"/>
    <cellStyle name="强调文字颜色 4 3 2" xfId="4589"/>
    <cellStyle name="强调文字颜色 4 3 2 2" xfId="4590"/>
    <cellStyle name="强调文字颜色 4 3 2 2 2" xfId="4591"/>
    <cellStyle name="强调文字颜色 4 3 2 2 2 2" xfId="4592"/>
    <cellStyle name="强调文字颜色 4 3 2 2 3" xfId="4593"/>
    <cellStyle name="强调文字颜色 4 3 2 3" xfId="4594"/>
    <cellStyle name="强调文字颜色 4 3 2 3 2" xfId="4595"/>
    <cellStyle name="强调文字颜色 4 3 2 4" xfId="4596"/>
    <cellStyle name="强调文字颜色 4 3 3" xfId="4597"/>
    <cellStyle name="强调文字颜色 4 3 3 2" xfId="4598"/>
    <cellStyle name="强调文字颜色 4 3 3 2 2" xfId="4599"/>
    <cellStyle name="强调文字颜色 4 3 3 3" xfId="4600"/>
    <cellStyle name="强调文字颜色 4 3 4" xfId="4601"/>
    <cellStyle name="强调文字颜色 4 3 4 2" xfId="4602"/>
    <cellStyle name="强调文字颜色 4 4" xfId="4603"/>
    <cellStyle name="强调文字颜色 4 4 2" xfId="4604"/>
    <cellStyle name="强调文字颜色 4 4 2 2" xfId="4605"/>
    <cellStyle name="强调文字颜色 4 4 2 2 2" xfId="4606"/>
    <cellStyle name="强调文字颜色 4 4 2 3" xfId="4607"/>
    <cellStyle name="强调文字颜色 4 4 3" xfId="4608"/>
    <cellStyle name="强调文字颜色 4 4 3 2" xfId="4609"/>
    <cellStyle name="强调文字颜色 4 4 4" xfId="4610"/>
    <cellStyle name="强调文字颜色 4 5" xfId="4611"/>
    <cellStyle name="强调文字颜色 4 5 2" xfId="4612"/>
    <cellStyle name="强调文字颜色 4 5 2 2" xfId="4613"/>
    <cellStyle name="强调文字颜色 4 5 2 2 2" xfId="4614"/>
    <cellStyle name="强调文字颜色 4 5 2 3" xfId="4615"/>
    <cellStyle name="强调文字颜色 4 5 3" xfId="4616"/>
    <cellStyle name="强调文字颜色 4 5 3 2" xfId="4617"/>
    <cellStyle name="强调文字颜色 4 5 4" xfId="4618"/>
    <cellStyle name="强调文字颜色 4 6" xfId="4619"/>
    <cellStyle name="强调文字颜色 4 6 2" xfId="4620"/>
    <cellStyle name="强调文字颜色 4 6 2 2" xfId="4621"/>
    <cellStyle name="强调文字颜色 4 6 3" xfId="4622"/>
    <cellStyle name="强调文字颜色 4 7" xfId="4623"/>
    <cellStyle name="强调文字颜色 4 7 2" xfId="4624"/>
    <cellStyle name="强调文字颜色 4 8" xfId="4625"/>
    <cellStyle name="强调文字颜色 4 9" xfId="4626"/>
    <cellStyle name="强调文字颜色 5 2 2" xfId="4627"/>
    <cellStyle name="强调文字颜色 5 2 2 2" xfId="4628"/>
    <cellStyle name="强调文字颜色 5 2 2 2 2" xfId="4629"/>
    <cellStyle name="强调文字颜色 5 2 2 2 2 2" xfId="4630"/>
    <cellStyle name="强调文字颜色 5 2 2 2 3" xfId="4631"/>
    <cellStyle name="强调文字颜色 5 2 2 3" xfId="4632"/>
    <cellStyle name="强调文字颜色 5 2 2 3 2" xfId="4633"/>
    <cellStyle name="强调文字颜色 5 2 2 4" xfId="4634"/>
    <cellStyle name="强调文字颜色 5 2 3 2" xfId="4635"/>
    <cellStyle name="强调文字颜色 5 2 3 2 2" xfId="4636"/>
    <cellStyle name="强调文字颜色 5 2 3 2 2 2" xfId="4637"/>
    <cellStyle name="强调文字颜色 5 2 3 2 3" xfId="4638"/>
    <cellStyle name="强调文字颜色 5 2 3 3" xfId="4639"/>
    <cellStyle name="强调文字颜色 5 2 3 3 2" xfId="4640"/>
    <cellStyle name="强调文字颜色 5 2 3 4" xfId="4641"/>
    <cellStyle name="强调文字颜色 5 2 3 5" xfId="4642"/>
    <cellStyle name="强调文字颜色 5 2 4" xfId="4643"/>
    <cellStyle name="强调文字颜色 5 2 4 2" xfId="4644"/>
    <cellStyle name="强调文字颜色 5 2 4 2 2" xfId="4645"/>
    <cellStyle name="强调文字颜色 5 2 4 3" xfId="4646"/>
    <cellStyle name="输出 6 2 2" xfId="4647"/>
    <cellStyle name="强调文字颜色 5 2 5 2" xfId="4648"/>
    <cellStyle name="输出 6 3" xfId="4649"/>
    <cellStyle name="强调文字颜色 5 2 6" xfId="4650"/>
    <cellStyle name="强调文字颜色 5 2 7" xfId="4651"/>
    <cellStyle name="强调文字颜色 5 3" xfId="4652"/>
    <cellStyle name="强调文字颜色 5 3 2" xfId="4653"/>
    <cellStyle name="强调文字颜色 5 3 2 2" xfId="4654"/>
    <cellStyle name="强调文字颜色 5 3 2 2 2" xfId="4655"/>
    <cellStyle name="强调文字颜色 5 3 2 2 2 2" xfId="4656"/>
    <cellStyle name="强调文字颜色 5 3 2 2 3" xfId="4657"/>
    <cellStyle name="强调文字颜色 5 3 2 3" xfId="4658"/>
    <cellStyle name="强调文字颜色 5 3 2 4" xfId="4659"/>
    <cellStyle name="强调文字颜色 5 3 3" xfId="4660"/>
    <cellStyle name="强调文字颜色 5 3 3 2" xfId="4661"/>
    <cellStyle name="强调文字颜色 5 3 3 2 2" xfId="4662"/>
    <cellStyle name="强调文字颜色 5 3 3 3" xfId="4663"/>
    <cellStyle name="强调文字颜色 5 3 4" xfId="4664"/>
    <cellStyle name="强调文字颜色 5 3 4 2" xfId="4665"/>
    <cellStyle name="强调文字颜色 5 4" xfId="4666"/>
    <cellStyle name="强调文字颜色 5 4 2" xfId="4667"/>
    <cellStyle name="强调文字颜色 5 4 2 2" xfId="4668"/>
    <cellStyle name="强调文字颜色 5 4 2 2 2" xfId="4669"/>
    <cellStyle name="强调文字颜色 5 4 2 3" xfId="4670"/>
    <cellStyle name="强调文字颜色 5 4 3" xfId="4671"/>
    <cellStyle name="强调文字颜色 5 4 3 2" xfId="4672"/>
    <cellStyle name="强调文字颜色 5 4 4" xfId="4673"/>
    <cellStyle name="强调文字颜色 5 5" xfId="4674"/>
    <cellStyle name="强调文字颜色 5 5 2 2" xfId="4675"/>
    <cellStyle name="强调文字颜色 5 5 2 2 2" xfId="4676"/>
    <cellStyle name="强调文字颜色 5 5 2 3" xfId="4677"/>
    <cellStyle name="强调文字颜色 5 5 3" xfId="4678"/>
    <cellStyle name="强调文字颜色 5 5 3 2" xfId="4679"/>
    <cellStyle name="强调文字颜色 5 5 4" xfId="4680"/>
    <cellStyle name="强调文字颜色 5 6" xfId="4681"/>
    <cellStyle name="强调文字颜色 5 6 2" xfId="4682"/>
    <cellStyle name="强调文字颜色 5 6 2 2" xfId="4683"/>
    <cellStyle name="强调文字颜色 5 6 3" xfId="4684"/>
    <cellStyle name="强调文字颜色 5 7 2" xfId="4685"/>
    <cellStyle name="强调文字颜色 5 8" xfId="4686"/>
    <cellStyle name="强调文字颜色 5 9" xfId="4687"/>
    <cellStyle name="强调文字颜色 6 2" xfId="4688"/>
    <cellStyle name="强调文字颜色 6 2 2" xfId="4689"/>
    <cellStyle name="强调文字颜色 6 2 2 2" xfId="4690"/>
    <cellStyle name="强调文字颜色 6 2 2 2 2" xfId="4691"/>
    <cellStyle name="强调文字颜色 6 2 2 2 2 2" xfId="4692"/>
    <cellStyle name="强调文字颜色 6 2 2 2 3" xfId="4693"/>
    <cellStyle name="强调文字颜色 6 2 2 3" xfId="4694"/>
    <cellStyle name="强调文字颜色 6 2 2 3 2" xfId="4695"/>
    <cellStyle name="强调文字颜色 6 2 2 4" xfId="4696"/>
    <cellStyle name="强调文字颜色 6 2 3" xfId="4697"/>
    <cellStyle name="强调文字颜色 6 2 3 2" xfId="4698"/>
    <cellStyle name="强调文字颜色 6 2 3 2 2" xfId="4699"/>
    <cellStyle name="强调文字颜色 6 2 3 2 2 2" xfId="4700"/>
    <cellStyle name="强调文字颜色 6 2 3 2 3" xfId="4701"/>
    <cellStyle name="强调文字颜色 6 2 3 3" xfId="4702"/>
    <cellStyle name="强调文字颜色 6 2 3 3 2" xfId="4703"/>
    <cellStyle name="强调文字颜色 6 2 3 4" xfId="4704"/>
    <cellStyle name="强调文字颜色 6 2 3 5" xfId="4705"/>
    <cellStyle name="强调文字颜色 6 2 4" xfId="4706"/>
    <cellStyle name="强调文字颜色 6 2 4 2" xfId="4707"/>
    <cellStyle name="强调文字颜色 6 2 4 2 2" xfId="4708"/>
    <cellStyle name="强调文字颜色 6 2 4 3" xfId="4709"/>
    <cellStyle name="强调文字颜色 6 2 5 2" xfId="4710"/>
    <cellStyle name="强调文字颜色 6 2 6" xfId="4711"/>
    <cellStyle name="强调文字颜色 6 2 7" xfId="4712"/>
    <cellStyle name="强调文字颜色 6 3" xfId="4713"/>
    <cellStyle name="强调文字颜色 6 3 2" xfId="4714"/>
    <cellStyle name="强调文字颜色 6 3 2 2" xfId="4715"/>
    <cellStyle name="强调文字颜色 6 3 2 2 2" xfId="4716"/>
    <cellStyle name="强调文字颜色 6 3 2 2 2 2" xfId="4717"/>
    <cellStyle name="强调文字颜色 6 3 2 2 3" xfId="4718"/>
    <cellStyle name="强调文字颜色 6 3 2 3" xfId="4719"/>
    <cellStyle name="强调文字颜色 6 3 2 3 2" xfId="4720"/>
    <cellStyle name="强调文字颜色 6 3 2 4" xfId="4721"/>
    <cellStyle name="强调文字颜色 6 3 3" xfId="4722"/>
    <cellStyle name="强调文字颜色 6 3 3 2" xfId="4723"/>
    <cellStyle name="强调文字颜色 6 3 3 2 2" xfId="4724"/>
    <cellStyle name="强调文字颜色 6 3 3 3" xfId="4725"/>
    <cellStyle name="强调文字颜色 6 3 4" xfId="4726"/>
    <cellStyle name="强调文字颜色 6 3 4 2" xfId="4727"/>
    <cellStyle name="强调文字颜色 6 4" xfId="4728"/>
    <cellStyle name="强调文字颜色 6 4 2" xfId="4729"/>
    <cellStyle name="强调文字颜色 6 4 2 2" xfId="4730"/>
    <cellStyle name="强调文字颜色 6 4 2 2 2" xfId="4731"/>
    <cellStyle name="强调文字颜色 6 4 2 3" xfId="4732"/>
    <cellStyle name="强调文字颜色 6 4 3" xfId="4733"/>
    <cellStyle name="强调文字颜色 6 4 3 2" xfId="4734"/>
    <cellStyle name="强调文字颜色 6 4 4" xfId="4735"/>
    <cellStyle name="强调文字颜色 6 5" xfId="4736"/>
    <cellStyle name="强调文字颜色 6 5 2" xfId="4737"/>
    <cellStyle name="强调文字颜色 6 5 2 2" xfId="4738"/>
    <cellStyle name="强调文字颜色 6 5 2 2 2" xfId="4739"/>
    <cellStyle name="强调文字颜色 6 5 2 3" xfId="4740"/>
    <cellStyle name="强调文字颜色 6 5 3" xfId="4741"/>
    <cellStyle name="强调文字颜色 6 5 3 2" xfId="4742"/>
    <cellStyle name="强调文字颜色 6 5 4" xfId="4743"/>
    <cellStyle name="强调文字颜色 6 6" xfId="4744"/>
    <cellStyle name="强调文字颜色 6 6 2" xfId="4745"/>
    <cellStyle name="强调文字颜色 6 6 2 2" xfId="4746"/>
    <cellStyle name="强调文字颜色 6 6 3" xfId="4747"/>
    <cellStyle name="强调文字颜色 6 7" xfId="4748"/>
    <cellStyle name="强调文字颜色 6 7 2" xfId="4749"/>
    <cellStyle name="强调文字颜色 6 8" xfId="4750"/>
    <cellStyle name="强调文字颜色 6 9" xfId="4751"/>
    <cellStyle name="适中 2" xfId="4752"/>
    <cellStyle name="适中 2 2" xfId="4753"/>
    <cellStyle name="适中 2 2 2" xfId="4754"/>
    <cellStyle name="适中 2 2 2 2" xfId="4755"/>
    <cellStyle name="适中 2 2 2 2 2" xfId="4756"/>
    <cellStyle name="适中 2 2 2 3" xfId="4757"/>
    <cellStyle name="适中 2 2 3" xfId="4758"/>
    <cellStyle name="适中 2 2 3 2" xfId="4759"/>
    <cellStyle name="适中 2 2 4" xfId="4760"/>
    <cellStyle name="适中 2 3" xfId="4761"/>
    <cellStyle name="适中 2 3 2" xfId="4762"/>
    <cellStyle name="适中 2 3 2 2" xfId="4763"/>
    <cellStyle name="适中 2 3 3" xfId="4764"/>
    <cellStyle name="适中 2 4" xfId="4765"/>
    <cellStyle name="适中 2 4 2" xfId="4766"/>
    <cellStyle name="适中 2 5" xfId="4767"/>
    <cellStyle name="适中 3" xfId="4768"/>
    <cellStyle name="适中 3 2" xfId="4769"/>
    <cellStyle name="适中 3 2 2" xfId="4770"/>
    <cellStyle name="适中 3 2 2 3" xfId="4771"/>
    <cellStyle name="适中 3 2 3" xfId="4772"/>
    <cellStyle name="适中 3 2 3 2" xfId="4773"/>
    <cellStyle name="适中 3 2 4" xfId="4774"/>
    <cellStyle name="适中 3 3" xfId="4775"/>
    <cellStyle name="适中 3 3 2" xfId="4776"/>
    <cellStyle name="适中 3 3 2 2" xfId="4777"/>
    <cellStyle name="适中 3 3 3" xfId="4778"/>
    <cellStyle name="适中 3 4" xfId="4779"/>
    <cellStyle name="适中 3 4 2" xfId="4780"/>
    <cellStyle name="适中 3 5" xfId="4781"/>
    <cellStyle name="适中 4" xfId="4782"/>
    <cellStyle name="适中 4 2" xfId="4783"/>
    <cellStyle name="适中 4 2 2" xfId="4784"/>
    <cellStyle name="适中 4 2 2 2" xfId="4785"/>
    <cellStyle name="适中 4 2 3" xfId="4786"/>
    <cellStyle name="适中 4 3" xfId="4787"/>
    <cellStyle name="适中 4 3 2" xfId="4788"/>
    <cellStyle name="适中 4 4" xfId="4789"/>
    <cellStyle name="适中 5" xfId="4790"/>
    <cellStyle name="适中 5 2" xfId="4791"/>
    <cellStyle name="适中 5 2 2" xfId="4792"/>
    <cellStyle name="适中 5 2 2 2" xfId="4793"/>
    <cellStyle name="适中 5 2 3" xfId="4794"/>
    <cellStyle name="适中 5 3" xfId="4795"/>
    <cellStyle name="适中 5 3 2" xfId="4796"/>
    <cellStyle name="适中 5 4" xfId="4797"/>
    <cellStyle name="适中 6 2" xfId="4798"/>
    <cellStyle name="适中 6 2 2" xfId="4799"/>
    <cellStyle name="适中 6 3" xfId="4800"/>
    <cellStyle name="适中 7" xfId="4801"/>
    <cellStyle name="适中 7 2" xfId="4802"/>
    <cellStyle name="适中 8" xfId="4803"/>
    <cellStyle name="输出 2" xfId="4804"/>
    <cellStyle name="输出 2 2" xfId="4805"/>
    <cellStyle name="输出 2 2 2" xfId="4806"/>
    <cellStyle name="输出 2 2 2 2" xfId="4807"/>
    <cellStyle name="输出 2 2 2 3" xfId="4808"/>
    <cellStyle name="输出 2 2 3" xfId="4809"/>
    <cellStyle name="输出 2 2 3 2" xfId="4810"/>
    <cellStyle name="输出 2 2 4" xfId="4811"/>
    <cellStyle name="输出 2 3" xfId="4812"/>
    <cellStyle name="输出 2 3 2" xfId="4813"/>
    <cellStyle name="输出 2 3 2 2" xfId="4814"/>
    <cellStyle name="输出 2 3 2 2 2" xfId="4815"/>
    <cellStyle name="输出 2 3 3" xfId="4816"/>
    <cellStyle name="输出 2 3 3 2" xfId="4817"/>
    <cellStyle name="输出 2 4" xfId="4818"/>
    <cellStyle name="输出 2 4 2" xfId="4819"/>
    <cellStyle name="输出 2 4 2 2" xfId="4820"/>
    <cellStyle name="输出 2 4 3" xfId="4821"/>
    <cellStyle name="输出 2 5" xfId="4822"/>
    <cellStyle name="输出 2 5 2" xfId="4823"/>
    <cellStyle name="输出 2 6" xfId="4824"/>
    <cellStyle name="输出 2 7" xfId="4825"/>
    <cellStyle name="输出 3" xfId="4826"/>
    <cellStyle name="输出 3 2" xfId="4827"/>
    <cellStyle name="输出 3 2 2" xfId="4828"/>
    <cellStyle name="输出 3 2 2 2" xfId="4829"/>
    <cellStyle name="输出 3 2 2 2 2" xfId="4830"/>
    <cellStyle name="输出 3 2 3" xfId="4831"/>
    <cellStyle name="输出 3 2 3 2" xfId="4832"/>
    <cellStyle name="输出 3 2 4" xfId="4833"/>
    <cellStyle name="输出 3 3" xfId="4834"/>
    <cellStyle name="输出 3 3 2" xfId="4835"/>
    <cellStyle name="输出 3 3 2 2" xfId="4836"/>
    <cellStyle name="输出 3 3 3" xfId="4837"/>
    <cellStyle name="输出 3 4" xfId="4838"/>
    <cellStyle name="输出 3 4 2" xfId="4839"/>
    <cellStyle name="输出 3 5" xfId="4840"/>
    <cellStyle name="输出 4" xfId="4841"/>
    <cellStyle name="输出 4 2" xfId="4842"/>
    <cellStyle name="输出 4 2 2" xfId="4843"/>
    <cellStyle name="输出 4 2 2 2" xfId="4844"/>
    <cellStyle name="输出 4 2 3" xfId="4845"/>
    <cellStyle name="输出 4 3" xfId="4846"/>
    <cellStyle name="输出 4 3 2" xfId="4847"/>
    <cellStyle name="输出 4 4" xfId="4848"/>
    <cellStyle name="输出 5" xfId="4849"/>
    <cellStyle name="输出 5 2" xfId="4850"/>
    <cellStyle name="输出 5 2 2" xfId="4851"/>
    <cellStyle name="输出 5 2 2 2" xfId="4852"/>
    <cellStyle name="输出 5 2 3" xfId="4853"/>
    <cellStyle name="输出 5 3" xfId="4854"/>
    <cellStyle name="输出 5 3 2" xfId="4855"/>
    <cellStyle name="输出 5 4" xfId="4856"/>
    <cellStyle name="输入 2 2 2" xfId="4857"/>
    <cellStyle name="输入 2 2 2 2" xfId="4858"/>
    <cellStyle name="输入 2 2 2 2 2" xfId="4859"/>
    <cellStyle name="输入 2 2 3" xfId="4860"/>
    <cellStyle name="输入 2 2 3 2" xfId="4861"/>
    <cellStyle name="输入 2 2 4" xfId="4862"/>
    <cellStyle name="输入 2 3" xfId="4863"/>
    <cellStyle name="输入 2 3 2" xfId="4864"/>
    <cellStyle name="输入 2 3 2 2" xfId="4865"/>
    <cellStyle name="输入 2 3 3" xfId="4866"/>
    <cellStyle name="输入 2 4" xfId="4867"/>
    <cellStyle name="输入 2 4 2" xfId="4868"/>
    <cellStyle name="输入 3 2" xfId="4869"/>
    <cellStyle name="输入 3 2 2" xfId="4870"/>
    <cellStyle name="输入 3 2 2 2" xfId="4871"/>
    <cellStyle name="输入 3 2 2 2 2" xfId="4872"/>
    <cellStyle name="输入 3 2 2 3" xfId="4873"/>
    <cellStyle name="输入 3 2 3" xfId="4874"/>
    <cellStyle name="输入 3 2 3 2" xfId="4875"/>
    <cellStyle name="输入 3 2 4" xfId="4876"/>
    <cellStyle name="输入 3 3" xfId="4877"/>
    <cellStyle name="输入 3 3 2 2" xfId="4878"/>
    <cellStyle name="输入 3 3 3" xfId="4879"/>
    <cellStyle name="输入 3 4" xfId="4880"/>
    <cellStyle name="输入 3 4 2" xfId="4881"/>
    <cellStyle name="输入 4" xfId="4882"/>
    <cellStyle name="输入 4 2" xfId="4883"/>
    <cellStyle name="输入 4 2 2" xfId="4884"/>
    <cellStyle name="输入 4 2 2 2" xfId="4885"/>
    <cellStyle name="输入 4 2 3" xfId="4886"/>
    <cellStyle name="输入 4 3" xfId="4887"/>
    <cellStyle name="输入 4 3 2" xfId="4888"/>
    <cellStyle name="输入 4 4" xfId="4889"/>
    <cellStyle name="输入 5" xfId="4890"/>
    <cellStyle name="输入 5 2" xfId="4891"/>
    <cellStyle name="输入 6 3" xfId="4892"/>
    <cellStyle name="输入 5 2 2" xfId="4893"/>
    <cellStyle name="输入 5 2 2 2" xfId="4894"/>
    <cellStyle name="输入 5 2 3" xfId="4895"/>
    <cellStyle name="输入 5 3" xfId="4896"/>
    <cellStyle name="注释 4" xfId="4897"/>
    <cellStyle name="输入 5 3 2" xfId="4898"/>
    <cellStyle name="输入 5 4" xfId="4899"/>
    <cellStyle name="输入 6" xfId="4900"/>
    <cellStyle name="输入 6 2" xfId="4901"/>
    <cellStyle name="输入 6 2 2" xfId="4902"/>
    <cellStyle name="输入 7" xfId="4903"/>
    <cellStyle name="注释 3" xfId="4904"/>
    <cellStyle name="输入 7 2" xfId="4905"/>
    <cellStyle name="输入 8" xfId="4906"/>
    <cellStyle name="数字" xfId="4907"/>
    <cellStyle name="数字 2" xfId="4908"/>
    <cellStyle name="数字 2 2" xfId="4909"/>
    <cellStyle name="数字 2 2 2" xfId="4910"/>
    <cellStyle name="数字 2 2 2 2" xfId="4911"/>
    <cellStyle name="数字 2 2 3" xfId="4912"/>
    <cellStyle name="数字 2 3" xfId="4913"/>
    <cellStyle name="数字 2 3 2" xfId="4914"/>
    <cellStyle name="数字 2 4" xfId="4915"/>
    <cellStyle name="数字 3" xfId="4916"/>
    <cellStyle name="数字 3 2" xfId="4917"/>
    <cellStyle name="数字 3 2 2" xfId="4918"/>
    <cellStyle name="数字 3 3" xfId="4919"/>
    <cellStyle name="数字 4" xfId="4920"/>
    <cellStyle name="数字 4 2" xfId="4921"/>
    <cellStyle name="数字 5" xfId="4922"/>
    <cellStyle name="未定义" xfId="4923"/>
    <cellStyle name="未定义 2" xfId="4924"/>
    <cellStyle name="小数 2" xfId="4925"/>
    <cellStyle name="小数 2 2" xfId="4926"/>
    <cellStyle name="小数 2 2 2" xfId="4927"/>
    <cellStyle name="小数 2 2 2 2" xfId="4928"/>
    <cellStyle name="小数 2 2 3" xfId="4929"/>
    <cellStyle name="小数 2 3" xfId="4930"/>
    <cellStyle name="小数 2 3 2" xfId="4931"/>
    <cellStyle name="小数 2 4" xfId="4932"/>
    <cellStyle name="小数 3" xfId="4933"/>
    <cellStyle name="小数 3 2" xfId="4934"/>
    <cellStyle name="小数 3 2 2" xfId="4935"/>
    <cellStyle name="小数 3 3" xfId="4936"/>
    <cellStyle name="样式 1 2" xfId="4937"/>
    <cellStyle name="着色 1" xfId="4938"/>
    <cellStyle name="着色 1 2" xfId="4939"/>
    <cellStyle name="着色 2" xfId="4940"/>
    <cellStyle name="着色 2 2" xfId="4941"/>
    <cellStyle name="着色 3" xfId="4942"/>
    <cellStyle name="着色 3 2" xfId="4943"/>
    <cellStyle name="着色 4" xfId="4944"/>
    <cellStyle name="着色 4 2" xfId="4945"/>
    <cellStyle name="着色 5" xfId="4946"/>
    <cellStyle name="着色 5 2" xfId="4947"/>
    <cellStyle name="着色 6" xfId="4948"/>
    <cellStyle name="着色 6 2" xfId="4949"/>
    <cellStyle name="寘嬫愗傝 [0.00]_Region Orders (2)" xfId="4950"/>
    <cellStyle name="注释 10" xfId="4951"/>
    <cellStyle name="注释 2" xfId="4952"/>
    <cellStyle name="注释 2 2" xfId="4953"/>
    <cellStyle name="注释 2 2 2" xfId="4954"/>
    <cellStyle name="注释 2 2 2 2" xfId="4955"/>
    <cellStyle name="注释 2 2 2 2 2" xfId="4956"/>
    <cellStyle name="注释 2 2 2 3" xfId="4957"/>
    <cellStyle name="注释 2 2 3" xfId="4958"/>
    <cellStyle name="注释 2 2 3 2" xfId="4959"/>
    <cellStyle name="注释 2 2 3 3" xfId="4960"/>
    <cellStyle name="注释 2 2 4" xfId="4961"/>
    <cellStyle name="注释 2 2 5" xfId="4962"/>
    <cellStyle name="注释 2 3" xfId="4963"/>
    <cellStyle name="注释 2 3 2" xfId="4964"/>
    <cellStyle name="注释 2 3 2 2" xfId="4965"/>
    <cellStyle name="注释 2 3 3" xfId="4966"/>
    <cellStyle name="注释 2 3 4" xfId="4967"/>
    <cellStyle name="注释 2 4" xfId="4968"/>
    <cellStyle name="注释 2 4 2" xfId="4969"/>
    <cellStyle name="注释 2 5" xfId="4970"/>
    <cellStyle name="注释 3 2" xfId="4971"/>
    <cellStyle name="注释 3 2 2" xfId="4972"/>
    <cellStyle name="注释 3 2 2 2" xfId="4973"/>
    <cellStyle name="注释 3 2 2 2 2" xfId="4974"/>
    <cellStyle name="注释 3 2 2 3" xfId="4975"/>
    <cellStyle name="注释 3 2 3" xfId="4976"/>
    <cellStyle name="注释 3 2 3 2" xfId="4977"/>
    <cellStyle name="注释 3 2 4" xfId="4978"/>
    <cellStyle name="注释 3 3" xfId="4979"/>
    <cellStyle name="注释 3 3 2" xfId="4980"/>
    <cellStyle name="注释 3 3 2 2" xfId="4981"/>
    <cellStyle name="注释 3 3 3" xfId="4982"/>
    <cellStyle name="注释 3 4" xfId="4983"/>
    <cellStyle name="注释 3 4 2" xfId="4984"/>
    <cellStyle name="注释 3 5" xfId="4985"/>
    <cellStyle name="注释 4 2" xfId="4986"/>
    <cellStyle name="注释 4 2 2" xfId="4987"/>
    <cellStyle name="注释 4 2 2 2" xfId="4988"/>
    <cellStyle name="注释 4 2 3" xfId="4989"/>
    <cellStyle name="注释 4 3" xfId="4990"/>
    <cellStyle name="注释 4 3 2" xfId="4991"/>
    <cellStyle name="注释 4 4" xfId="4992"/>
    <cellStyle name="注释 5" xfId="4993"/>
    <cellStyle name="注释 5 2" xfId="4994"/>
    <cellStyle name="注释 5 2 2" xfId="4995"/>
    <cellStyle name="注释 5 2 2 2" xfId="4996"/>
    <cellStyle name="注释 5 2 3" xfId="4997"/>
    <cellStyle name="注释 5 3" xfId="4998"/>
    <cellStyle name="注释 5 3 2" xfId="4999"/>
    <cellStyle name="注释 5 4" xfId="5000"/>
    <cellStyle name="注释 6 2" xfId="5001"/>
    <cellStyle name="注释 6 2 2" xfId="5002"/>
    <cellStyle name="注释 6 3" xfId="5003"/>
    <cellStyle name="注释 7" xfId="5004"/>
    <cellStyle name="注释 7 2" xfId="5005"/>
    <cellStyle name="注释 8" xfId="5006"/>
    <cellStyle name="注释 9" xfId="5007"/>
  </cellStyles>
  <dxfs count="2">
    <dxf>
      <font>
        <b val="0"/>
        <color indexed="10"/>
      </font>
    </dxf>
    <dxf>
      <font>
        <b val="1"/>
        <i val="0"/>
      </font>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2.xml"/><Relationship Id="rId27" Type="http://schemas.openxmlformats.org/officeDocument/2006/relationships/externalLink" Target="externalLinks/externalLink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0.117\Budgetserver\&#39044;&#31639;&#21496;\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0.117\DBSERVER\&#39044;&#31639;&#21496;\&#20849;&#20139;&#25968;&#25454;\&#21382;&#24180;&#20915;&#31639;\1996&#24180;\1996&#24180;&#30465;&#25253;&#20915;&#31639;\2021&#28246;&#21271;&#3046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_x0000__x0000__x0000__x0000__x0"/>
      <sheetName val="_x0000__x0000__x005"/>
      <sheetName val="_x005f_x005f_x005f_x0000__x005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zoomScale="85" zoomScaleNormal="85" workbookViewId="0">
      <selection activeCell="I9" sqref="I9"/>
    </sheetView>
  </sheetViews>
  <sheetFormatPr defaultColWidth="9" defaultRowHeight="15.6"/>
  <cols>
    <col min="1" max="1" width="8.7" style="335" customWidth="1"/>
    <col min="2" max="2" width="62" style="336" customWidth="1"/>
    <col min="3" max="3" width="14.2" style="335" hidden="1" customWidth="1"/>
    <col min="4" max="8" width="9" style="336"/>
    <col min="9" max="9" width="58.6" style="336" customWidth="1"/>
    <col min="10" max="16384" width="9" style="336"/>
  </cols>
  <sheetData>
    <row r="1" spans="1:1">
      <c r="A1" s="335" t="s">
        <v>0</v>
      </c>
    </row>
    <row r="2" s="332" customFormat="1" ht="22.2" spans="1:3">
      <c r="A2" s="337" t="s">
        <v>1</v>
      </c>
      <c r="B2" s="337"/>
      <c r="C2" s="337"/>
    </row>
    <row r="3" spans="1:2">
      <c r="A3" s="338"/>
      <c r="B3" s="338"/>
    </row>
    <row r="4" s="333" customFormat="1" ht="25.2" customHeight="1" spans="1:3">
      <c r="A4" s="339" t="s">
        <v>2</v>
      </c>
      <c r="B4" s="339"/>
      <c r="C4" s="340" t="s">
        <v>3</v>
      </c>
    </row>
    <row r="5" s="334" customFormat="1" ht="25.2" customHeight="1" spans="1:3">
      <c r="A5" s="341" t="s">
        <v>4</v>
      </c>
      <c r="B5" s="342" t="s">
        <v>5</v>
      </c>
      <c r="C5" s="343" t="s">
        <v>6</v>
      </c>
    </row>
    <row r="6" s="334" customFormat="1" ht="25.2" customHeight="1" spans="1:3">
      <c r="A6" s="341" t="s">
        <v>7</v>
      </c>
      <c r="B6" s="342" t="s">
        <v>8</v>
      </c>
      <c r="C6" s="343" t="s">
        <v>6</v>
      </c>
    </row>
    <row r="7" s="334" customFormat="1" ht="25.2" customHeight="1" spans="1:3">
      <c r="A7" s="341" t="s">
        <v>9</v>
      </c>
      <c r="B7" s="342" t="s">
        <v>10</v>
      </c>
      <c r="C7" s="343" t="s">
        <v>11</v>
      </c>
    </row>
    <row r="8" s="334" customFormat="1" ht="25.2" customHeight="1" spans="1:3">
      <c r="A8" s="341" t="s">
        <v>12</v>
      </c>
      <c r="B8" s="342" t="s">
        <v>13</v>
      </c>
      <c r="C8" s="343" t="s">
        <v>6</v>
      </c>
    </row>
    <row r="9" s="334" customFormat="1" ht="25.2" customHeight="1" spans="1:3">
      <c r="A9" s="341" t="s">
        <v>14</v>
      </c>
      <c r="B9" s="342" t="s">
        <v>15</v>
      </c>
      <c r="C9" s="343" t="s">
        <v>6</v>
      </c>
    </row>
    <row r="10" s="334" customFormat="1" ht="25.2" customHeight="1" spans="1:3">
      <c r="A10" s="341" t="s">
        <v>16</v>
      </c>
      <c r="B10" s="342" t="s">
        <v>17</v>
      </c>
      <c r="C10" s="343" t="s">
        <v>6</v>
      </c>
    </row>
    <row r="11" s="334" customFormat="1" ht="25.2" customHeight="1" spans="1:3">
      <c r="A11" s="341" t="s">
        <v>18</v>
      </c>
      <c r="B11" s="342" t="s">
        <v>19</v>
      </c>
      <c r="C11" s="343" t="s">
        <v>6</v>
      </c>
    </row>
    <row r="12" s="334" customFormat="1" ht="25.2" customHeight="1" spans="1:3">
      <c r="A12" s="341" t="s">
        <v>20</v>
      </c>
      <c r="B12" s="342" t="s">
        <v>21</v>
      </c>
      <c r="C12" s="343" t="s">
        <v>6</v>
      </c>
    </row>
    <row r="13" s="334" customFormat="1" ht="25.2" customHeight="1" spans="1:3">
      <c r="A13" s="341" t="s">
        <v>22</v>
      </c>
      <c r="B13" s="342" t="s">
        <v>23</v>
      </c>
      <c r="C13" s="343" t="s">
        <v>11</v>
      </c>
    </row>
    <row r="14" s="334" customFormat="1" ht="25.2" customHeight="1" spans="1:3">
      <c r="A14" s="341" t="s">
        <v>24</v>
      </c>
      <c r="B14" s="342" t="s">
        <v>25</v>
      </c>
      <c r="C14" s="343" t="s">
        <v>11</v>
      </c>
    </row>
    <row r="15" s="334" customFormat="1" ht="25.2" customHeight="1" spans="1:3">
      <c r="A15" s="341" t="s">
        <v>26</v>
      </c>
      <c r="B15" s="342" t="s">
        <v>27</v>
      </c>
      <c r="C15" s="343" t="s">
        <v>6</v>
      </c>
    </row>
    <row r="16" s="334" customFormat="1" ht="25.2" customHeight="1" spans="1:3">
      <c r="A16" s="341" t="s">
        <v>28</v>
      </c>
      <c r="B16" s="342" t="s">
        <v>29</v>
      </c>
      <c r="C16" s="343" t="s">
        <v>6</v>
      </c>
    </row>
    <row r="17" s="334" customFormat="1" ht="25.2" customHeight="1" spans="1:3">
      <c r="A17" s="341" t="s">
        <v>30</v>
      </c>
      <c r="B17" s="342" t="s">
        <v>31</v>
      </c>
      <c r="C17" s="343" t="s">
        <v>6</v>
      </c>
    </row>
    <row r="18" s="334" customFormat="1" ht="25.2" customHeight="1" spans="1:3">
      <c r="A18" s="341" t="s">
        <v>32</v>
      </c>
      <c r="B18" s="342" t="s">
        <v>33</v>
      </c>
      <c r="C18" s="343" t="s">
        <v>11</v>
      </c>
    </row>
    <row r="19" s="334" customFormat="1" ht="25.2" customHeight="1" spans="1:3">
      <c r="A19" s="341" t="s">
        <v>34</v>
      </c>
      <c r="B19" s="342" t="s">
        <v>35</v>
      </c>
      <c r="C19" s="343" t="s">
        <v>11</v>
      </c>
    </row>
    <row r="20" s="334" customFormat="1" ht="25.2" customHeight="1" spans="1:3">
      <c r="A20" s="341" t="s">
        <v>36</v>
      </c>
      <c r="B20" s="342" t="s">
        <v>37</v>
      </c>
      <c r="C20" s="343" t="s">
        <v>6</v>
      </c>
    </row>
    <row r="21" s="334" customFormat="1" ht="25.2" customHeight="1" spans="1:3">
      <c r="A21" s="341" t="s">
        <v>38</v>
      </c>
      <c r="B21" s="342" t="s">
        <v>39</v>
      </c>
      <c r="C21" s="343" t="s">
        <v>6</v>
      </c>
    </row>
    <row r="22" s="334" customFormat="1" ht="25.2" customHeight="1" spans="1:3">
      <c r="A22" s="341" t="s">
        <v>40</v>
      </c>
      <c r="B22" s="342" t="s">
        <v>41</v>
      </c>
      <c r="C22" s="343" t="s">
        <v>11</v>
      </c>
    </row>
    <row r="23" s="334" customFormat="1" ht="25.2" customHeight="1" spans="1:3">
      <c r="A23" s="341" t="s">
        <v>42</v>
      </c>
      <c r="B23" s="342" t="s">
        <v>43</v>
      </c>
      <c r="C23" s="343" t="s">
        <v>11</v>
      </c>
    </row>
    <row r="24" s="334" customFormat="1" ht="25.2" customHeight="1" spans="1:3">
      <c r="A24" s="341" t="s">
        <v>44</v>
      </c>
      <c r="B24" s="342" t="s">
        <v>45</v>
      </c>
      <c r="C24" s="343" t="s">
        <v>6</v>
      </c>
    </row>
    <row r="25" s="334" customFormat="1" ht="25.2" customHeight="1" spans="1:3">
      <c r="A25" s="341" t="s">
        <v>46</v>
      </c>
      <c r="B25" s="342" t="s">
        <v>47</v>
      </c>
      <c r="C25" s="343" t="s">
        <v>6</v>
      </c>
    </row>
    <row r="26" s="333" customFormat="1" ht="25.2" customHeight="1" spans="1:9">
      <c r="A26" s="339" t="s">
        <v>48</v>
      </c>
      <c r="B26" s="339"/>
      <c r="C26" s="343"/>
      <c r="H26" s="344"/>
      <c r="I26" s="344"/>
    </row>
    <row r="27" s="333" customFormat="1" ht="25.2" customHeight="1" spans="1:9">
      <c r="A27" s="341" t="s">
        <v>4</v>
      </c>
      <c r="B27" s="345" t="s">
        <v>49</v>
      </c>
      <c r="C27" s="343" t="s">
        <v>6</v>
      </c>
      <c r="H27" s="344"/>
      <c r="I27" s="344"/>
    </row>
    <row r="28" s="333" customFormat="1" ht="25.2" customHeight="1" spans="1:9">
      <c r="A28" s="341" t="s">
        <v>7</v>
      </c>
      <c r="B28" s="345" t="s">
        <v>50</v>
      </c>
      <c r="C28" s="343" t="s">
        <v>11</v>
      </c>
      <c r="H28" s="344"/>
      <c r="I28" s="344"/>
    </row>
    <row r="29" s="333" customFormat="1" ht="25.2" customHeight="1" spans="1:9">
      <c r="A29" s="341" t="s">
        <v>9</v>
      </c>
      <c r="B29" s="345" t="s">
        <v>51</v>
      </c>
      <c r="C29" s="343" t="s">
        <v>6</v>
      </c>
      <c r="H29" s="344"/>
      <c r="I29" s="344"/>
    </row>
    <row r="30" s="333" customFormat="1" ht="28.2" customHeight="1" spans="1:9">
      <c r="A30" s="341" t="s">
        <v>12</v>
      </c>
      <c r="B30" s="345" t="s">
        <v>52</v>
      </c>
      <c r="C30" s="343" t="s">
        <v>11</v>
      </c>
      <c r="H30" s="344"/>
      <c r="I30" s="344"/>
    </row>
    <row r="31" customHeight="1" spans="1:3">
      <c r="A31" s="346"/>
      <c r="B31" s="346"/>
      <c r="C31" s="346"/>
    </row>
  </sheetData>
  <mergeCells count="5">
    <mergeCell ref="A2:C2"/>
    <mergeCell ref="A3:B3"/>
    <mergeCell ref="A4:B4"/>
    <mergeCell ref="A26:B26"/>
    <mergeCell ref="A31:C31"/>
  </mergeCells>
  <pageMargins left="0.707638888888889" right="0.707638888888889" top="0.747916666666667" bottom="0.747916666666667" header="0.313888888888889" footer="0.313888888888889"/>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workbookViewId="0">
      <selection activeCell="G39" sqref="G39"/>
    </sheetView>
  </sheetViews>
  <sheetFormatPr defaultColWidth="9" defaultRowHeight="15.6" outlineLevelCol="3"/>
  <cols>
    <col min="1" max="1" width="41.6" customWidth="1"/>
    <col min="2" max="2" width="14.6" customWidth="1"/>
    <col min="3" max="3" width="11.5" customWidth="1"/>
    <col min="4" max="4" width="15.6" style="120" customWidth="1"/>
  </cols>
  <sheetData>
    <row r="1" ht="22.2" customHeight="1" spans="1:1">
      <c r="A1" s="82" t="s">
        <v>774</v>
      </c>
    </row>
    <row r="2" ht="27" customHeight="1" spans="1:4">
      <c r="A2" s="83" t="s">
        <v>775</v>
      </c>
      <c r="B2" s="83"/>
      <c r="C2" s="83"/>
      <c r="D2" s="121"/>
    </row>
    <row r="3" spans="1:4">
      <c r="A3" s="84"/>
      <c r="B3" s="85"/>
      <c r="C3" s="85"/>
      <c r="D3" s="155" t="s">
        <v>694</v>
      </c>
    </row>
    <row r="4" ht="46.2" customHeight="1" spans="1:4">
      <c r="A4" s="95" t="s">
        <v>776</v>
      </c>
      <c r="B4" s="146" t="s">
        <v>57</v>
      </c>
      <c r="C4" s="25" t="s">
        <v>58</v>
      </c>
      <c r="D4" s="26" t="s">
        <v>105</v>
      </c>
    </row>
    <row r="5" ht="28" customHeight="1" spans="1:4">
      <c r="A5" s="147" t="s">
        <v>777</v>
      </c>
      <c r="B5" s="146">
        <v>205150</v>
      </c>
      <c r="C5" s="25">
        <v>155250</v>
      </c>
      <c r="D5" s="148">
        <f>B5/C5</f>
        <v>1.3214</v>
      </c>
    </row>
    <row r="6" ht="28" customHeight="1" spans="1:4">
      <c r="A6" s="96" t="s">
        <v>778</v>
      </c>
      <c r="B6" s="146">
        <v>205150</v>
      </c>
      <c r="C6" s="25">
        <v>155250</v>
      </c>
      <c r="D6" s="148">
        <f>B6/C6</f>
        <v>1.3214</v>
      </c>
    </row>
    <row r="7" ht="28" hidden="1" customHeight="1" spans="1:4">
      <c r="A7" s="149" t="s">
        <v>779</v>
      </c>
      <c r="B7" s="150"/>
      <c r="C7" s="150"/>
      <c r="D7" s="148"/>
    </row>
    <row r="8" ht="28" hidden="1" customHeight="1" spans="1:4">
      <c r="A8" s="149" t="s">
        <v>780</v>
      </c>
      <c r="B8" s="150"/>
      <c r="C8" s="150"/>
      <c r="D8" s="148"/>
    </row>
    <row r="9" ht="28" customHeight="1" spans="1:4">
      <c r="A9" s="149" t="s">
        <v>781</v>
      </c>
      <c r="B9" s="151">
        <v>7500</v>
      </c>
      <c r="C9" s="151">
        <v>6000</v>
      </c>
      <c r="D9" s="148">
        <f>B9/C9</f>
        <v>1.25</v>
      </c>
    </row>
    <row r="10" ht="28" customHeight="1" spans="1:4">
      <c r="A10" s="149" t="s">
        <v>782</v>
      </c>
      <c r="B10" s="90">
        <v>200</v>
      </c>
      <c r="C10" s="90">
        <v>200</v>
      </c>
      <c r="D10" s="148">
        <f t="shared" ref="D10:D28" si="0">B10/C10</f>
        <v>1</v>
      </c>
    </row>
    <row r="11" ht="28" customHeight="1" spans="1:4">
      <c r="A11" s="149" t="s">
        <v>783</v>
      </c>
      <c r="B11" s="90">
        <v>192300</v>
      </c>
      <c r="C11" s="90">
        <v>143800</v>
      </c>
      <c r="D11" s="148">
        <f t="shared" si="0"/>
        <v>1.3373</v>
      </c>
    </row>
    <row r="12" ht="28" hidden="1" customHeight="1" spans="1:4">
      <c r="A12" s="149" t="s">
        <v>784</v>
      </c>
      <c r="B12" s="90"/>
      <c r="C12" s="90"/>
      <c r="D12" s="148"/>
    </row>
    <row r="13" ht="28" customHeight="1" spans="1:4">
      <c r="A13" s="149" t="s">
        <v>785</v>
      </c>
      <c r="B13" s="90">
        <v>600</v>
      </c>
      <c r="C13" s="90">
        <v>750</v>
      </c>
      <c r="D13" s="148">
        <f t="shared" si="0"/>
        <v>0.8</v>
      </c>
    </row>
    <row r="14" ht="28" customHeight="1" spans="1:4">
      <c r="A14" s="149" t="s">
        <v>786</v>
      </c>
      <c r="B14" s="90">
        <v>3000</v>
      </c>
      <c r="C14" s="90">
        <v>3000</v>
      </c>
      <c r="D14" s="148">
        <f t="shared" si="0"/>
        <v>1</v>
      </c>
    </row>
    <row r="15" ht="28" hidden="1" customHeight="1" spans="1:4">
      <c r="A15" s="149" t="s">
        <v>787</v>
      </c>
      <c r="B15" s="90"/>
      <c r="C15" s="90"/>
      <c r="D15" s="148"/>
    </row>
    <row r="16" ht="28" hidden="1" customHeight="1" spans="1:4">
      <c r="A16" s="149" t="s">
        <v>788</v>
      </c>
      <c r="B16" s="90"/>
      <c r="C16" s="90"/>
      <c r="D16" s="148"/>
    </row>
    <row r="17" ht="28" customHeight="1" spans="1:4">
      <c r="A17" s="149" t="s">
        <v>789</v>
      </c>
      <c r="B17" s="90">
        <v>1550</v>
      </c>
      <c r="C17" s="90">
        <v>1500</v>
      </c>
      <c r="D17" s="148">
        <f t="shared" si="0"/>
        <v>1.0333</v>
      </c>
    </row>
    <row r="18" ht="28" hidden="1" customHeight="1" spans="1:4">
      <c r="A18" s="149" t="s">
        <v>790</v>
      </c>
      <c r="B18" s="90"/>
      <c r="C18" s="90"/>
      <c r="D18" s="148"/>
    </row>
    <row r="19" ht="28" hidden="1" customHeight="1" spans="1:4">
      <c r="A19" s="149" t="s">
        <v>791</v>
      </c>
      <c r="B19" s="90"/>
      <c r="C19" s="90"/>
      <c r="D19" s="148"/>
    </row>
    <row r="20" ht="28" customHeight="1" spans="1:4">
      <c r="A20" s="95" t="s">
        <v>792</v>
      </c>
      <c r="B20" s="90">
        <f>SUM(B9:B19)</f>
        <v>205150</v>
      </c>
      <c r="C20" s="90">
        <v>155250</v>
      </c>
      <c r="D20" s="148">
        <f t="shared" si="0"/>
        <v>1.3214</v>
      </c>
    </row>
    <row r="21" ht="28" hidden="1" customHeight="1" spans="1:4">
      <c r="A21" s="89" t="s">
        <v>793</v>
      </c>
      <c r="B21" s="90"/>
      <c r="C21" s="90"/>
      <c r="D21" s="148"/>
    </row>
    <row r="22" ht="28" customHeight="1" spans="1:4">
      <c r="A22" s="89" t="s">
        <v>794</v>
      </c>
      <c r="B22" s="90">
        <v>261</v>
      </c>
      <c r="C22" s="90">
        <v>824</v>
      </c>
      <c r="D22" s="148">
        <f t="shared" si="0"/>
        <v>0.3167</v>
      </c>
    </row>
    <row r="23" ht="28" customHeight="1" spans="1:4">
      <c r="A23" s="96" t="s">
        <v>795</v>
      </c>
      <c r="B23" s="90">
        <v>261</v>
      </c>
      <c r="C23" s="90">
        <v>824</v>
      </c>
      <c r="D23" s="148">
        <f t="shared" si="0"/>
        <v>0.3167</v>
      </c>
    </row>
    <row r="24" ht="28" hidden="1" customHeight="1" spans="1:4">
      <c r="A24" s="96" t="s">
        <v>796</v>
      </c>
      <c r="B24" s="90"/>
      <c r="C24" s="90"/>
      <c r="D24" s="148"/>
    </row>
    <row r="25" ht="28" hidden="1" customHeight="1" spans="1:4">
      <c r="A25" s="96" t="s">
        <v>797</v>
      </c>
      <c r="B25" s="90"/>
      <c r="C25" s="90"/>
      <c r="D25" s="148"/>
    </row>
    <row r="26" ht="28" hidden="1" customHeight="1" spans="1:4">
      <c r="A26" s="90" t="s">
        <v>798</v>
      </c>
      <c r="B26" s="90"/>
      <c r="C26" s="90"/>
      <c r="D26" s="148"/>
    </row>
    <row r="27" ht="28" hidden="1" customHeight="1" spans="1:4">
      <c r="A27" s="90" t="s">
        <v>799</v>
      </c>
      <c r="B27" s="90"/>
      <c r="C27" s="90"/>
      <c r="D27" s="148"/>
    </row>
    <row r="28" ht="28" customHeight="1" spans="1:4">
      <c r="A28" s="95" t="s">
        <v>99</v>
      </c>
      <c r="B28" s="90">
        <f>B20+B23</f>
        <v>205411</v>
      </c>
      <c r="C28" s="90">
        <f>C20+C23</f>
        <v>156074</v>
      </c>
      <c r="D28" s="148">
        <f t="shared" si="0"/>
        <v>1.3161</v>
      </c>
    </row>
  </sheetData>
  <mergeCells count="1">
    <mergeCell ref="A2:D2"/>
  </mergeCells>
  <pageMargins left="0.629166666666667" right="0.235416666666667" top="1.41666666666667" bottom="0.747916666666667" header="0.313888888888889" footer="0.313888888888889"/>
  <pageSetup paperSize="9" orientation="portrait" horizont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topLeftCell="A10" workbookViewId="0">
      <selection activeCell="J8" sqref="J8"/>
    </sheetView>
  </sheetViews>
  <sheetFormatPr defaultColWidth="9" defaultRowHeight="15.6" outlineLevelCol="5"/>
  <cols>
    <col min="1" max="1" width="34.5" customWidth="1"/>
    <col min="2" max="3" width="14" customWidth="1"/>
    <col min="4" max="4" width="16.7" style="120" customWidth="1"/>
  </cols>
  <sheetData>
    <row r="1" spans="1:1">
      <c r="A1" s="82" t="s">
        <v>800</v>
      </c>
    </row>
    <row r="2" ht="20.4" spans="1:4">
      <c r="A2" s="83" t="s">
        <v>801</v>
      </c>
      <c r="B2" s="83"/>
      <c r="C2" s="83"/>
      <c r="D2" s="121"/>
    </row>
    <row r="3" spans="1:4">
      <c r="A3" s="84"/>
      <c r="B3" s="85"/>
      <c r="C3" s="85"/>
      <c r="D3" s="153" t="s">
        <v>694</v>
      </c>
    </row>
    <row r="4" ht="45.6" customHeight="1" spans="1:4">
      <c r="A4" s="107" t="s">
        <v>776</v>
      </c>
      <c r="B4" s="107" t="s">
        <v>57</v>
      </c>
      <c r="C4" s="25" t="s">
        <v>58</v>
      </c>
      <c r="D4" s="26" t="s">
        <v>105</v>
      </c>
    </row>
    <row r="5" ht="19.95" customHeight="1" spans="1:4">
      <c r="A5" s="90" t="s">
        <v>802</v>
      </c>
      <c r="B5" s="90">
        <v>45</v>
      </c>
      <c r="C5" s="154">
        <v>23</v>
      </c>
      <c r="D5" s="125">
        <f>B5/C5</f>
        <v>1.9565</v>
      </c>
    </row>
    <row r="6" ht="19.95" customHeight="1" spans="1:4">
      <c r="A6" s="90" t="s">
        <v>803</v>
      </c>
      <c r="B6" s="90"/>
      <c r="C6" s="154">
        <v>634</v>
      </c>
      <c r="D6" s="125">
        <f>B6/C6</f>
        <v>0</v>
      </c>
    </row>
    <row r="7" ht="19.95" customHeight="1" spans="1:4">
      <c r="A7" s="90" t="s">
        <v>804</v>
      </c>
      <c r="B7" s="90"/>
      <c r="C7" s="154"/>
      <c r="D7" s="125"/>
    </row>
    <row r="8" ht="19.95" customHeight="1" spans="1:4">
      <c r="A8" s="90" t="s">
        <v>805</v>
      </c>
      <c r="B8" s="90">
        <v>190838</v>
      </c>
      <c r="C8" s="154">
        <v>146000</v>
      </c>
      <c r="D8" s="125">
        <f>B8/C8</f>
        <v>1.3071</v>
      </c>
    </row>
    <row r="9" ht="19.95" customHeight="1" spans="1:6">
      <c r="A9" s="90" t="s">
        <v>806</v>
      </c>
      <c r="B9" s="90"/>
      <c r="C9" s="154"/>
      <c r="D9" s="125"/>
      <c r="F9" s="152"/>
    </row>
    <row r="10" ht="19.95" customHeight="1" spans="1:4">
      <c r="A10" s="90" t="s">
        <v>807</v>
      </c>
      <c r="B10" s="90"/>
      <c r="C10" s="154"/>
      <c r="D10" s="125"/>
    </row>
    <row r="11" ht="19.95" customHeight="1" spans="1:4">
      <c r="A11" s="90" t="s">
        <v>808</v>
      </c>
      <c r="B11" s="90"/>
      <c r="C11" s="154"/>
      <c r="D11" s="125"/>
    </row>
    <row r="12" ht="19.95" customHeight="1" spans="1:4">
      <c r="A12" s="90" t="s">
        <v>809</v>
      </c>
      <c r="B12" s="90"/>
      <c r="C12" s="154"/>
      <c r="D12" s="125"/>
    </row>
    <row r="13" ht="19.95" customHeight="1" spans="1:4">
      <c r="A13" s="90" t="s">
        <v>810</v>
      </c>
      <c r="B13" s="90">
        <v>542</v>
      </c>
      <c r="C13" s="154">
        <v>917</v>
      </c>
      <c r="D13" s="125">
        <f>B13/C13</f>
        <v>0.5911</v>
      </c>
    </row>
    <row r="14" ht="19.95" customHeight="1" spans="1:4">
      <c r="A14" s="90" t="s">
        <v>811</v>
      </c>
      <c r="B14" s="90">
        <v>13000</v>
      </c>
      <c r="C14" s="154">
        <v>8400</v>
      </c>
      <c r="D14" s="125">
        <f>B14/C14</f>
        <v>1.5476</v>
      </c>
    </row>
    <row r="15" ht="19.95" customHeight="1" spans="1:4">
      <c r="A15" s="90" t="s">
        <v>812</v>
      </c>
      <c r="B15" s="90">
        <v>150</v>
      </c>
      <c r="C15" s="154">
        <v>100</v>
      </c>
      <c r="D15" s="125">
        <f>B15/C15</f>
        <v>1.5</v>
      </c>
    </row>
    <row r="16" ht="19.95" customHeight="1" spans="1:4">
      <c r="A16" s="95" t="s">
        <v>813</v>
      </c>
      <c r="B16" s="90">
        <v>204575</v>
      </c>
      <c r="C16" s="154">
        <v>156074</v>
      </c>
      <c r="D16" s="125">
        <f>B16/C16</f>
        <v>1.3108</v>
      </c>
    </row>
    <row r="17" ht="19.95" customHeight="1" spans="1:4">
      <c r="A17" s="89" t="s">
        <v>132</v>
      </c>
      <c r="B17" s="90"/>
      <c r="C17" s="90"/>
      <c r="D17" s="125"/>
    </row>
    <row r="18" ht="19.95" customHeight="1" spans="1:4">
      <c r="A18" s="89" t="s">
        <v>133</v>
      </c>
      <c r="B18" s="90">
        <v>836</v>
      </c>
      <c r="C18" s="90"/>
      <c r="D18" s="125"/>
    </row>
    <row r="19" ht="19.95" customHeight="1" spans="1:4">
      <c r="A19" s="104" t="s">
        <v>814</v>
      </c>
      <c r="B19" s="90"/>
      <c r="C19" s="90"/>
      <c r="D19" s="125"/>
    </row>
    <row r="20" ht="19.95" customHeight="1" spans="1:4">
      <c r="A20" s="104" t="s">
        <v>815</v>
      </c>
      <c r="B20" s="90"/>
      <c r="C20" s="90"/>
      <c r="D20" s="125"/>
    </row>
    <row r="21" ht="19.95" customHeight="1" spans="1:4">
      <c r="A21" s="104" t="s">
        <v>683</v>
      </c>
      <c r="B21" s="90"/>
      <c r="C21" s="90"/>
      <c r="D21" s="125"/>
    </row>
    <row r="22" ht="19.95" customHeight="1" spans="1:4">
      <c r="A22" s="104" t="s">
        <v>816</v>
      </c>
      <c r="B22" s="90"/>
      <c r="C22" s="90"/>
      <c r="D22" s="125"/>
    </row>
    <row r="23" ht="19.95" customHeight="1" spans="1:4">
      <c r="A23" s="104" t="s">
        <v>817</v>
      </c>
      <c r="B23" s="90">
        <v>836</v>
      </c>
      <c r="C23" s="90"/>
      <c r="D23" s="125"/>
    </row>
    <row r="24" ht="19.95" customHeight="1" spans="1:4">
      <c r="A24" s="95" t="s">
        <v>147</v>
      </c>
      <c r="B24" s="90">
        <v>205411</v>
      </c>
      <c r="C24" s="90">
        <v>156074</v>
      </c>
      <c r="D24" s="125">
        <f>B24/C24</f>
        <v>1.3161</v>
      </c>
    </row>
  </sheetData>
  <mergeCells count="1">
    <mergeCell ref="A2:D2"/>
  </mergeCells>
  <pageMargins left="0.629166666666667" right="0.235416666666667" top="1.10138888888889" bottom="0.747916666666667" header="0.313888888888889" footer="0.313888888888889"/>
  <pageSetup paperSize="9" orientation="portrait" horizont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F23" sqref="F23"/>
    </sheetView>
  </sheetViews>
  <sheetFormatPr defaultColWidth="9" defaultRowHeight="31" customHeight="1" outlineLevelCol="5"/>
  <cols>
    <col min="1" max="1" width="41.6" customWidth="1"/>
    <col min="2" max="2" width="14.6" customWidth="1"/>
    <col min="3" max="3" width="11.5" customWidth="1"/>
    <col min="4" max="4" width="15.6" customWidth="1"/>
  </cols>
  <sheetData>
    <row r="1" customHeight="1" spans="1:1">
      <c r="A1" s="82" t="s">
        <v>818</v>
      </c>
    </row>
    <row r="2" customHeight="1" spans="1:4">
      <c r="A2" s="83" t="s">
        <v>819</v>
      </c>
      <c r="B2" s="83"/>
      <c r="C2" s="83"/>
      <c r="D2" s="83"/>
    </row>
    <row r="3" customHeight="1" spans="1:4">
      <c r="A3" s="84"/>
      <c r="B3" s="85"/>
      <c r="C3" s="85"/>
      <c r="D3" s="145" t="s">
        <v>694</v>
      </c>
    </row>
    <row r="4" customHeight="1" spans="1:4">
      <c r="A4" s="95" t="s">
        <v>776</v>
      </c>
      <c r="B4" s="146" t="s">
        <v>57</v>
      </c>
      <c r="C4" s="25" t="s">
        <v>820</v>
      </c>
      <c r="D4" s="25" t="s">
        <v>821</v>
      </c>
    </row>
    <row r="5" customHeight="1" spans="1:4">
      <c r="A5" s="147" t="s">
        <v>777</v>
      </c>
      <c r="B5" s="146">
        <v>205150</v>
      </c>
      <c r="C5" s="25">
        <v>155250</v>
      </c>
      <c r="D5" s="148">
        <f>B5/C5</f>
        <v>1.3214</v>
      </c>
    </row>
    <row r="6" customHeight="1" spans="1:4">
      <c r="A6" s="96" t="s">
        <v>778</v>
      </c>
      <c r="B6" s="146">
        <v>205150</v>
      </c>
      <c r="C6" s="25">
        <v>155250</v>
      </c>
      <c r="D6" s="148">
        <f>B6/C6</f>
        <v>1.3214</v>
      </c>
    </row>
    <row r="7" hidden="1" customHeight="1" spans="1:4">
      <c r="A7" s="149" t="s">
        <v>779</v>
      </c>
      <c r="B7" s="150"/>
      <c r="C7" s="150"/>
      <c r="D7" s="148"/>
    </row>
    <row r="8" hidden="1" customHeight="1" spans="1:4">
      <c r="A8" s="149" t="s">
        <v>780</v>
      </c>
      <c r="B8" s="150"/>
      <c r="C8" s="150"/>
      <c r="D8" s="148"/>
    </row>
    <row r="9" customHeight="1" spans="1:6">
      <c r="A9" s="149" t="s">
        <v>781</v>
      </c>
      <c r="B9" s="151">
        <v>7500</v>
      </c>
      <c r="C9" s="151">
        <v>6000</v>
      </c>
      <c r="D9" s="148">
        <f t="shared" ref="D9:D11" si="0">B9/C9</f>
        <v>1.25</v>
      </c>
      <c r="F9" s="152"/>
    </row>
    <row r="10" customHeight="1" spans="1:4">
      <c r="A10" s="149" t="s">
        <v>782</v>
      </c>
      <c r="B10" s="90">
        <v>200</v>
      </c>
      <c r="C10" s="90">
        <v>200</v>
      </c>
      <c r="D10" s="148">
        <f t="shared" si="0"/>
        <v>1</v>
      </c>
    </row>
    <row r="11" customHeight="1" spans="1:4">
      <c r="A11" s="149" t="s">
        <v>783</v>
      </c>
      <c r="B11" s="90">
        <v>192300</v>
      </c>
      <c r="C11" s="90">
        <v>143800</v>
      </c>
      <c r="D11" s="148">
        <f t="shared" si="0"/>
        <v>1.3373</v>
      </c>
    </row>
    <row r="12" customHeight="1" spans="1:4">
      <c r="A12" s="149" t="s">
        <v>785</v>
      </c>
      <c r="B12" s="90">
        <v>600</v>
      </c>
      <c r="C12" s="90">
        <v>750</v>
      </c>
      <c r="D12" s="148">
        <f>B12/C12</f>
        <v>0.8</v>
      </c>
    </row>
    <row r="13" customHeight="1" spans="1:4">
      <c r="A13" s="149" t="s">
        <v>786</v>
      </c>
      <c r="B13" s="90">
        <v>3000</v>
      </c>
      <c r="C13" s="90">
        <v>3000</v>
      </c>
      <c r="D13" s="148">
        <f>B13/C13</f>
        <v>1</v>
      </c>
    </row>
    <row r="14" customHeight="1" spans="1:4">
      <c r="A14" s="149" t="s">
        <v>789</v>
      </c>
      <c r="B14" s="90">
        <v>1550</v>
      </c>
      <c r="C14" s="90">
        <v>1500</v>
      </c>
      <c r="D14" s="148">
        <f>B14/C14</f>
        <v>1.0333</v>
      </c>
    </row>
    <row r="15" customHeight="1" spans="1:4">
      <c r="A15" s="95" t="s">
        <v>792</v>
      </c>
      <c r="B15" s="90">
        <f>SUM(B9:B14)</f>
        <v>205150</v>
      </c>
      <c r="C15" s="90">
        <v>155250</v>
      </c>
      <c r="D15" s="148">
        <f t="shared" ref="D15:D18" si="1">B15/C15</f>
        <v>1.3214</v>
      </c>
    </row>
    <row r="16" customHeight="1" spans="1:4">
      <c r="A16" s="89" t="s">
        <v>793</v>
      </c>
      <c r="B16" s="90"/>
      <c r="C16" s="90"/>
      <c r="D16" s="148"/>
    </row>
    <row r="17" customHeight="1" spans="1:4">
      <c r="A17" s="89" t="s">
        <v>794</v>
      </c>
      <c r="B17" s="90">
        <v>261</v>
      </c>
      <c r="C17" s="90">
        <v>824</v>
      </c>
      <c r="D17" s="148">
        <f t="shared" si="1"/>
        <v>0.3167</v>
      </c>
    </row>
    <row r="18" customHeight="1" spans="1:4">
      <c r="A18" s="96" t="s">
        <v>795</v>
      </c>
      <c r="B18" s="90">
        <v>261</v>
      </c>
      <c r="C18" s="90">
        <v>824</v>
      </c>
      <c r="D18" s="148">
        <f t="shared" si="1"/>
        <v>0.3167</v>
      </c>
    </row>
    <row r="19" hidden="1" customHeight="1" spans="1:4">
      <c r="A19" s="96" t="s">
        <v>796</v>
      </c>
      <c r="B19" s="90"/>
      <c r="C19" s="90"/>
      <c r="D19" s="148"/>
    </row>
    <row r="20" hidden="1" customHeight="1" spans="1:4">
      <c r="A20" s="96" t="s">
        <v>797</v>
      </c>
      <c r="B20" s="90"/>
      <c r="C20" s="90"/>
      <c r="D20" s="148"/>
    </row>
    <row r="21" hidden="1" customHeight="1" spans="1:4">
      <c r="A21" s="90" t="s">
        <v>798</v>
      </c>
      <c r="B21" s="90"/>
      <c r="C21" s="90"/>
      <c r="D21" s="148"/>
    </row>
    <row r="22" hidden="1" customHeight="1" spans="1:4">
      <c r="A22" s="90" t="s">
        <v>799</v>
      </c>
      <c r="B22" s="90"/>
      <c r="C22" s="90"/>
      <c r="D22" s="148"/>
    </row>
    <row r="23" customHeight="1" spans="1:4">
      <c r="A23" s="95" t="s">
        <v>99</v>
      </c>
      <c r="B23" s="90">
        <f>B15+B18</f>
        <v>205411</v>
      </c>
      <c r="C23" s="90">
        <f>C15+C18</f>
        <v>156074</v>
      </c>
      <c r="D23" s="148">
        <f>B23/C23</f>
        <v>1.3161</v>
      </c>
    </row>
  </sheetData>
  <mergeCells count="1">
    <mergeCell ref="A2:D2"/>
  </mergeCells>
  <pageMargins left="0.629166666666667" right="0.235416666666667" top="0.747916666666667" bottom="0.747916666666667" header="0.313888888888889" footer="0.313888888888889"/>
  <pageSetup paperSize="9" orientation="portrait" horizont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212"/>
  <sheetViews>
    <sheetView topLeftCell="A53" workbookViewId="0">
      <selection activeCell="L22" sqref="L22"/>
    </sheetView>
  </sheetViews>
  <sheetFormatPr defaultColWidth="9" defaultRowHeight="15.6" outlineLevelCol="4"/>
  <cols>
    <col min="1" max="1" width="40.1" customWidth="1"/>
    <col min="2" max="2" width="14.4" customWidth="1"/>
    <col min="3" max="3" width="15.4" customWidth="1"/>
    <col min="4" max="4" width="17.9" style="120" customWidth="1"/>
    <col min="5" max="5" width="9" hidden="1" customWidth="1"/>
  </cols>
  <sheetData>
    <row r="1" ht="19.2" customHeight="1" spans="1:1">
      <c r="A1" s="82" t="s">
        <v>822</v>
      </c>
    </row>
    <row r="2" ht="23.4" customHeight="1" spans="1:4">
      <c r="A2" s="83" t="s">
        <v>823</v>
      </c>
      <c r="B2" s="83"/>
      <c r="C2" s="83"/>
      <c r="D2" s="121"/>
    </row>
    <row r="3" ht="17.4" customHeight="1" spans="1:4">
      <c r="A3" s="84"/>
      <c r="B3" s="85"/>
      <c r="C3" s="85"/>
      <c r="D3" s="122" t="s">
        <v>694</v>
      </c>
    </row>
    <row r="4" ht="28.8" spans="1:4">
      <c r="A4" s="95" t="s">
        <v>776</v>
      </c>
      <c r="B4" s="114" t="s">
        <v>57</v>
      </c>
      <c r="C4" s="25" t="s">
        <v>58</v>
      </c>
      <c r="D4" s="26" t="s">
        <v>105</v>
      </c>
    </row>
    <row r="5" ht="19.2" customHeight="1" spans="1:5">
      <c r="A5" s="123" t="s">
        <v>824</v>
      </c>
      <c r="B5" s="124">
        <f>SUM(B6,B11,B17)</f>
        <v>45</v>
      </c>
      <c r="C5" s="124">
        <f>SUM(C6,C11,C17)</f>
        <v>23</v>
      </c>
      <c r="D5" s="125">
        <f>B5/C5</f>
        <v>1.9565</v>
      </c>
      <c r="E5">
        <f>B5+C5</f>
        <v>68</v>
      </c>
    </row>
    <row r="6" ht="19.2" customHeight="1" spans="1:5">
      <c r="A6" s="126" t="s">
        <v>825</v>
      </c>
      <c r="B6" s="127">
        <f>SUM(B7:B10)</f>
        <v>45</v>
      </c>
      <c r="C6" s="127">
        <f>SUM(C7:C10)</f>
        <v>23</v>
      </c>
      <c r="D6" s="125">
        <f>B6/C6</f>
        <v>1.9565</v>
      </c>
      <c r="E6">
        <f t="shared" ref="E6:E69" si="0">B6+C6</f>
        <v>68</v>
      </c>
    </row>
    <row r="7" ht="19.2" customHeight="1" spans="1:5">
      <c r="A7" s="128" t="s">
        <v>826</v>
      </c>
      <c r="B7" s="129">
        <v>45</v>
      </c>
      <c r="C7" s="130">
        <v>23</v>
      </c>
      <c r="D7" s="125">
        <f>B7/C7</f>
        <v>1.9565</v>
      </c>
      <c r="E7">
        <f t="shared" si="0"/>
        <v>68</v>
      </c>
    </row>
    <row r="8" ht="19.2" hidden="1" customHeight="1" spans="1:5">
      <c r="A8" s="128" t="s">
        <v>827</v>
      </c>
      <c r="B8" s="129"/>
      <c r="C8" s="130"/>
      <c r="D8" s="90"/>
      <c r="E8">
        <f t="shared" si="0"/>
        <v>0</v>
      </c>
    </row>
    <row r="9" ht="19.2" hidden="1" customHeight="1" spans="1:5">
      <c r="A9" s="128" t="s">
        <v>828</v>
      </c>
      <c r="B9" s="129"/>
      <c r="C9" s="130"/>
      <c r="D9" s="90"/>
      <c r="E9">
        <f t="shared" si="0"/>
        <v>0</v>
      </c>
    </row>
    <row r="10" ht="19.2" hidden="1" customHeight="1" spans="1:5">
      <c r="A10" s="128" t="s">
        <v>829</v>
      </c>
      <c r="B10" s="129"/>
      <c r="C10" s="130"/>
      <c r="D10" s="90"/>
      <c r="E10">
        <f t="shared" si="0"/>
        <v>0</v>
      </c>
    </row>
    <row r="11" customFormat="1" hidden="1" spans="1:5">
      <c r="A11" s="126" t="s">
        <v>830</v>
      </c>
      <c r="B11" s="127">
        <f>SUM(B12:B16)</f>
        <v>0</v>
      </c>
      <c r="C11" s="127">
        <f>SUM(C12:C16)</f>
        <v>0</v>
      </c>
      <c r="D11" s="90"/>
      <c r="E11">
        <f t="shared" si="0"/>
        <v>0</v>
      </c>
    </row>
    <row r="12" customFormat="1" hidden="1" spans="1:5">
      <c r="A12" s="126" t="s">
        <v>831</v>
      </c>
      <c r="B12" s="129"/>
      <c r="C12" s="130"/>
      <c r="D12" s="90"/>
      <c r="E12">
        <f t="shared" si="0"/>
        <v>0</v>
      </c>
    </row>
    <row r="13" customFormat="1" hidden="1" spans="1:5">
      <c r="A13" s="126" t="s">
        <v>832</v>
      </c>
      <c r="B13" s="129"/>
      <c r="C13" s="130"/>
      <c r="D13" s="90"/>
      <c r="E13">
        <f t="shared" si="0"/>
        <v>0</v>
      </c>
    </row>
    <row r="14" customFormat="1" hidden="1" spans="1:5">
      <c r="A14" s="126" t="s">
        <v>833</v>
      </c>
      <c r="B14" s="129"/>
      <c r="C14" s="130"/>
      <c r="D14" s="90"/>
      <c r="E14">
        <f t="shared" si="0"/>
        <v>0</v>
      </c>
    </row>
    <row r="15" customFormat="1" hidden="1" spans="1:5">
      <c r="A15" s="126" t="s">
        <v>834</v>
      </c>
      <c r="B15" s="129"/>
      <c r="C15" s="130"/>
      <c r="D15" s="90"/>
      <c r="E15">
        <f t="shared" si="0"/>
        <v>0</v>
      </c>
    </row>
    <row r="16" customFormat="1" hidden="1" spans="1:5">
      <c r="A16" s="126" t="s">
        <v>835</v>
      </c>
      <c r="B16" s="129"/>
      <c r="C16" s="130"/>
      <c r="D16" s="90"/>
      <c r="E16">
        <f t="shared" si="0"/>
        <v>0</v>
      </c>
    </row>
    <row r="17" ht="19.2" hidden="1" customHeight="1" spans="1:5">
      <c r="A17" s="126" t="s">
        <v>836</v>
      </c>
      <c r="B17" s="127">
        <f>SUM(B18:B19)</f>
        <v>0</v>
      </c>
      <c r="C17" s="127">
        <f>SUM(C18:C19)</f>
        <v>0</v>
      </c>
      <c r="D17" s="90"/>
      <c r="E17">
        <f t="shared" si="0"/>
        <v>0</v>
      </c>
    </row>
    <row r="18" ht="19.2" hidden="1" customHeight="1" spans="1:5">
      <c r="A18" s="131" t="s">
        <v>837</v>
      </c>
      <c r="B18" s="129"/>
      <c r="C18" s="130"/>
      <c r="D18" s="90"/>
      <c r="E18">
        <f t="shared" si="0"/>
        <v>0</v>
      </c>
    </row>
    <row r="19" ht="19.2" hidden="1" customHeight="1" spans="1:5">
      <c r="A19" s="131" t="s">
        <v>838</v>
      </c>
      <c r="B19" s="129"/>
      <c r="C19" s="130"/>
      <c r="D19" s="90"/>
      <c r="E19">
        <f t="shared" si="0"/>
        <v>0</v>
      </c>
    </row>
    <row r="20" ht="19.2" customHeight="1" spans="1:5">
      <c r="A20" s="132" t="s">
        <v>803</v>
      </c>
      <c r="B20" s="133">
        <f>SUM(B21,B25,B29)</f>
        <v>0</v>
      </c>
      <c r="C20" s="133">
        <f>SUM(C21,C25,C29)</f>
        <v>634</v>
      </c>
      <c r="D20" s="125">
        <f>B20/C20</f>
        <v>0</v>
      </c>
      <c r="E20">
        <f t="shared" si="0"/>
        <v>634</v>
      </c>
    </row>
    <row r="21" ht="19.2" customHeight="1" spans="1:5">
      <c r="A21" s="132" t="s">
        <v>839</v>
      </c>
      <c r="B21" s="127">
        <f>SUM(B22:B24)</f>
        <v>0</v>
      </c>
      <c r="C21" s="127">
        <f>SUM(C22:C24)</f>
        <v>634</v>
      </c>
      <c r="D21" s="125">
        <f>B21/C21</f>
        <v>0</v>
      </c>
      <c r="E21">
        <f t="shared" si="0"/>
        <v>634</v>
      </c>
    </row>
    <row r="22" ht="19.2" customHeight="1" spans="1:5">
      <c r="A22" s="134" t="s">
        <v>840</v>
      </c>
      <c r="B22" s="129"/>
      <c r="C22" s="135">
        <v>634</v>
      </c>
      <c r="D22" s="125">
        <f>B22/C22</f>
        <v>0</v>
      </c>
      <c r="E22">
        <f t="shared" si="0"/>
        <v>634</v>
      </c>
    </row>
    <row r="23" ht="19.2" hidden="1" customHeight="1" spans="1:5">
      <c r="A23" s="136" t="s">
        <v>841</v>
      </c>
      <c r="B23" s="129"/>
      <c r="C23" s="137"/>
      <c r="D23" s="90"/>
      <c r="E23">
        <f t="shared" si="0"/>
        <v>0</v>
      </c>
    </row>
    <row r="24" ht="19.2" hidden="1" customHeight="1" spans="1:5">
      <c r="A24" s="136" t="s">
        <v>842</v>
      </c>
      <c r="B24" s="129"/>
      <c r="C24" s="137"/>
      <c r="D24" s="90"/>
      <c r="E24">
        <f t="shared" si="0"/>
        <v>0</v>
      </c>
    </row>
    <row r="25" ht="19.2" hidden="1" customHeight="1" spans="1:5">
      <c r="A25" s="132" t="s">
        <v>843</v>
      </c>
      <c r="B25" s="127">
        <f>SUM(B26:B28)</f>
        <v>0</v>
      </c>
      <c r="C25" s="127">
        <f>SUM(C26:C28)</f>
        <v>0</v>
      </c>
      <c r="D25" s="90"/>
      <c r="E25">
        <f t="shared" si="0"/>
        <v>0</v>
      </c>
    </row>
    <row r="26" ht="19.2" hidden="1" customHeight="1" spans="1:5">
      <c r="A26" s="132" t="s">
        <v>840</v>
      </c>
      <c r="B26" s="129"/>
      <c r="C26" s="130"/>
      <c r="D26" s="90"/>
      <c r="E26">
        <f t="shared" si="0"/>
        <v>0</v>
      </c>
    </row>
    <row r="27" ht="19.2" hidden="1" customHeight="1" spans="1:5">
      <c r="A27" s="132" t="s">
        <v>841</v>
      </c>
      <c r="B27" s="129"/>
      <c r="C27" s="130"/>
      <c r="D27" s="90"/>
      <c r="E27">
        <f t="shared" si="0"/>
        <v>0</v>
      </c>
    </row>
    <row r="28" ht="19.2" hidden="1" customHeight="1" spans="1:5">
      <c r="A28" s="132" t="s">
        <v>844</v>
      </c>
      <c r="B28" s="129"/>
      <c r="C28" s="130"/>
      <c r="D28" s="90"/>
      <c r="E28">
        <f t="shared" si="0"/>
        <v>0</v>
      </c>
    </row>
    <row r="29" ht="19.2" hidden="1" customHeight="1" spans="1:5">
      <c r="A29" s="132" t="s">
        <v>845</v>
      </c>
      <c r="B29" s="127">
        <f>SUM(B30:B31)</f>
        <v>0</v>
      </c>
      <c r="C29" s="127">
        <f>SUM(C30:C31)</f>
        <v>0</v>
      </c>
      <c r="D29" s="90"/>
      <c r="E29">
        <f t="shared" si="0"/>
        <v>0</v>
      </c>
    </row>
    <row r="30" ht="19.2" hidden="1" customHeight="1" spans="1:5">
      <c r="A30" s="132" t="s">
        <v>841</v>
      </c>
      <c r="B30" s="129"/>
      <c r="C30" s="130"/>
      <c r="D30" s="90"/>
      <c r="E30">
        <f t="shared" si="0"/>
        <v>0</v>
      </c>
    </row>
    <row r="31" ht="19.2" hidden="1" customHeight="1" spans="1:5">
      <c r="A31" s="132" t="s">
        <v>846</v>
      </c>
      <c r="B31" s="129"/>
      <c r="C31" s="130"/>
      <c r="D31" s="90"/>
      <c r="E31">
        <f t="shared" si="0"/>
        <v>0</v>
      </c>
    </row>
    <row r="32" ht="19.2" hidden="1" customHeight="1" spans="1:5">
      <c r="A32" s="132" t="s">
        <v>804</v>
      </c>
      <c r="B32" s="133">
        <f>SUM(B33:B34)</f>
        <v>0</v>
      </c>
      <c r="C32" s="133">
        <f>SUM(C33:C34)</f>
        <v>0</v>
      </c>
      <c r="D32" s="90"/>
      <c r="E32">
        <f t="shared" si="0"/>
        <v>0</v>
      </c>
    </row>
    <row r="33" ht="19.2" hidden="1" customHeight="1" spans="1:5">
      <c r="A33" s="138" t="s">
        <v>847</v>
      </c>
      <c r="B33" s="129"/>
      <c r="C33" s="130"/>
      <c r="D33" s="90"/>
      <c r="E33">
        <f t="shared" si="0"/>
        <v>0</v>
      </c>
    </row>
    <row r="34" ht="19.2" hidden="1" customHeight="1" spans="1:5">
      <c r="A34" s="138" t="s">
        <v>848</v>
      </c>
      <c r="B34" s="127">
        <f>SUM(B35:B38)</f>
        <v>0</v>
      </c>
      <c r="C34" s="127">
        <f>SUM(C35:C38)</f>
        <v>0</v>
      </c>
      <c r="D34" s="90"/>
      <c r="E34">
        <f t="shared" si="0"/>
        <v>0</v>
      </c>
    </row>
    <row r="35" ht="19.2" hidden="1" customHeight="1" spans="1:5">
      <c r="A35" s="138" t="s">
        <v>849</v>
      </c>
      <c r="B35" s="129"/>
      <c r="C35" s="130"/>
      <c r="D35" s="90"/>
      <c r="E35">
        <f t="shared" si="0"/>
        <v>0</v>
      </c>
    </row>
    <row r="36" ht="19.2" hidden="1" customHeight="1" spans="1:5">
      <c r="A36" s="138" t="s">
        <v>850</v>
      </c>
      <c r="B36" s="129"/>
      <c r="C36" s="130"/>
      <c r="D36" s="90"/>
      <c r="E36">
        <f t="shared" si="0"/>
        <v>0</v>
      </c>
    </row>
    <row r="37" ht="19.2" hidden="1" customHeight="1" spans="1:5">
      <c r="A37" s="138" t="s">
        <v>851</v>
      </c>
      <c r="B37" s="129"/>
      <c r="C37" s="130"/>
      <c r="D37" s="90"/>
      <c r="E37">
        <f t="shared" si="0"/>
        <v>0</v>
      </c>
    </row>
    <row r="38" ht="19.2" hidden="1" customHeight="1" spans="1:5">
      <c r="A38" s="138" t="s">
        <v>852</v>
      </c>
      <c r="B38" s="129"/>
      <c r="C38" s="130"/>
      <c r="D38" s="90"/>
      <c r="E38">
        <f t="shared" si="0"/>
        <v>0</v>
      </c>
    </row>
    <row r="39" ht="19.2" customHeight="1" spans="1:5">
      <c r="A39" s="132" t="s">
        <v>805</v>
      </c>
      <c r="B39" s="133">
        <f>SUM(B40,B53,B57:B58,B64,B68,B72,B76,B82)</f>
        <v>178846</v>
      </c>
      <c r="C39" s="133">
        <f>SUM(C40,C53,C57:C58,C64,C68,C72,C76,C82)</f>
        <v>146000</v>
      </c>
      <c r="D39" s="125">
        <f t="shared" ref="D39:D44" si="1">B39/C39</f>
        <v>1.225</v>
      </c>
      <c r="E39">
        <f t="shared" si="0"/>
        <v>324846</v>
      </c>
    </row>
    <row r="40" ht="19.2" customHeight="1" spans="1:5">
      <c r="A40" s="132" t="s">
        <v>853</v>
      </c>
      <c r="B40" s="127">
        <f>SUM(B41:B52)</f>
        <v>173358</v>
      </c>
      <c r="C40" s="127">
        <f>SUM(C41:C52)</f>
        <v>135504</v>
      </c>
      <c r="D40" s="125">
        <f t="shared" si="1"/>
        <v>1.2794</v>
      </c>
      <c r="E40">
        <f t="shared" si="0"/>
        <v>308862</v>
      </c>
    </row>
    <row r="41" ht="19.2" customHeight="1" spans="1:5">
      <c r="A41" s="139" t="s">
        <v>854</v>
      </c>
      <c r="B41" s="129">
        <v>47722</v>
      </c>
      <c r="C41" s="140">
        <v>34545</v>
      </c>
      <c r="D41" s="125">
        <f t="shared" si="1"/>
        <v>1.3814</v>
      </c>
      <c r="E41">
        <f t="shared" si="0"/>
        <v>82267</v>
      </c>
    </row>
    <row r="42" spans="1:5">
      <c r="A42" s="141" t="s">
        <v>855</v>
      </c>
      <c r="B42" s="129">
        <f>29542</f>
        <v>29542</v>
      </c>
      <c r="C42" s="130">
        <v>12637</v>
      </c>
      <c r="D42" s="125">
        <f t="shared" si="1"/>
        <v>2.3377</v>
      </c>
      <c r="E42">
        <f t="shared" si="0"/>
        <v>42179</v>
      </c>
    </row>
    <row r="43" spans="1:5">
      <c r="A43" s="141" t="s">
        <v>856</v>
      </c>
      <c r="B43" s="129">
        <v>63586</v>
      </c>
      <c r="C43" s="130">
        <v>77721</v>
      </c>
      <c r="D43" s="125">
        <f t="shared" si="1"/>
        <v>0.8181</v>
      </c>
      <c r="E43">
        <f t="shared" si="0"/>
        <v>141307</v>
      </c>
    </row>
    <row r="44" spans="1:5">
      <c r="A44" s="141" t="s">
        <v>857</v>
      </c>
      <c r="B44" s="129">
        <v>31452</v>
      </c>
      <c r="C44" s="130">
        <v>10064</v>
      </c>
      <c r="D44" s="125">
        <f t="shared" si="1"/>
        <v>3.1252</v>
      </c>
      <c r="E44">
        <f t="shared" si="0"/>
        <v>41516</v>
      </c>
    </row>
    <row r="45" hidden="1" spans="1:5">
      <c r="A45" s="141" t="s">
        <v>858</v>
      </c>
      <c r="B45" s="129"/>
      <c r="C45" s="130"/>
      <c r="D45" s="90"/>
      <c r="E45">
        <f t="shared" si="0"/>
        <v>0</v>
      </c>
    </row>
    <row r="46" spans="1:5">
      <c r="A46" s="141" t="s">
        <v>859</v>
      </c>
      <c r="B46" s="129">
        <v>1056</v>
      </c>
      <c r="C46" s="130">
        <v>537</v>
      </c>
      <c r="D46" s="125">
        <f>B46/C46</f>
        <v>1.9665</v>
      </c>
      <c r="E46">
        <f t="shared" si="0"/>
        <v>1593</v>
      </c>
    </row>
    <row r="47" hidden="1" spans="1:5">
      <c r="A47" s="141" t="s">
        <v>860</v>
      </c>
      <c r="B47" s="129"/>
      <c r="C47" s="130"/>
      <c r="D47" s="90"/>
      <c r="E47">
        <f t="shared" si="0"/>
        <v>0</v>
      </c>
    </row>
    <row r="48" hidden="1" spans="1:5">
      <c r="A48" s="141" t="s">
        <v>861</v>
      </c>
      <c r="B48" s="129"/>
      <c r="C48" s="130"/>
      <c r="D48" s="90"/>
      <c r="E48">
        <f t="shared" si="0"/>
        <v>0</v>
      </c>
    </row>
    <row r="49" hidden="1" spans="1:5">
      <c r="A49" s="141" t="s">
        <v>862</v>
      </c>
      <c r="B49" s="129"/>
      <c r="C49" s="130"/>
      <c r="D49" s="90"/>
      <c r="E49">
        <f t="shared" si="0"/>
        <v>0</v>
      </c>
    </row>
    <row r="50" hidden="1" spans="1:5">
      <c r="A50" s="141" t="s">
        <v>863</v>
      </c>
      <c r="B50" s="129"/>
      <c r="C50" s="130"/>
      <c r="D50" s="90"/>
      <c r="E50">
        <f t="shared" si="0"/>
        <v>0</v>
      </c>
    </row>
    <row r="51" hidden="1" spans="1:5">
      <c r="A51" s="141" t="s">
        <v>864</v>
      </c>
      <c r="B51" s="129"/>
      <c r="C51" s="130"/>
      <c r="D51" s="90"/>
      <c r="E51">
        <f t="shared" si="0"/>
        <v>0</v>
      </c>
    </row>
    <row r="52" hidden="1" spans="1:5">
      <c r="A52" s="141" t="s">
        <v>865</v>
      </c>
      <c r="B52" s="129"/>
      <c r="C52" s="130"/>
      <c r="D52" s="90"/>
      <c r="E52">
        <f t="shared" si="0"/>
        <v>0</v>
      </c>
    </row>
    <row r="53" spans="1:5">
      <c r="A53" s="132" t="s">
        <v>866</v>
      </c>
      <c r="B53" s="127">
        <f>SUM(B54:B56)</f>
        <v>1500</v>
      </c>
      <c r="C53" s="127">
        <f>SUM(C54:C56)</f>
        <v>5996</v>
      </c>
      <c r="D53" s="125">
        <f>B53/C53</f>
        <v>0.2502</v>
      </c>
      <c r="E53">
        <f t="shared" si="0"/>
        <v>7496</v>
      </c>
    </row>
    <row r="54" spans="1:5">
      <c r="A54" s="141" t="s">
        <v>854</v>
      </c>
      <c r="B54" s="129">
        <v>1500</v>
      </c>
      <c r="C54" s="130">
        <v>5996</v>
      </c>
      <c r="D54" s="125">
        <f>B54/C54</f>
        <v>0.2502</v>
      </c>
      <c r="E54">
        <f t="shared" si="0"/>
        <v>7496</v>
      </c>
    </row>
    <row r="55" hidden="1" spans="1:5">
      <c r="A55" s="141" t="s">
        <v>855</v>
      </c>
      <c r="B55" s="129"/>
      <c r="C55" s="130"/>
      <c r="D55" s="90"/>
      <c r="E55">
        <f t="shared" si="0"/>
        <v>0</v>
      </c>
    </row>
    <row r="56" hidden="1" spans="1:5">
      <c r="A56" s="141" t="s">
        <v>867</v>
      </c>
      <c r="B56" s="129"/>
      <c r="C56" s="130"/>
      <c r="D56" s="90"/>
      <c r="E56">
        <f t="shared" si="0"/>
        <v>0</v>
      </c>
    </row>
    <row r="57" hidden="1" spans="1:5">
      <c r="A57" s="132" t="s">
        <v>868</v>
      </c>
      <c r="B57" s="129"/>
      <c r="C57" s="130"/>
      <c r="D57" s="90"/>
      <c r="E57">
        <f t="shared" si="0"/>
        <v>0</v>
      </c>
    </row>
    <row r="58" spans="1:5">
      <c r="A58" s="132" t="s">
        <v>869</v>
      </c>
      <c r="B58" s="127">
        <f>SUM(B59:B63)</f>
        <v>2438</v>
      </c>
      <c r="C58" s="127">
        <f>SUM(C59:C63)</f>
        <v>3000</v>
      </c>
      <c r="D58" s="125">
        <f>B58/C58</f>
        <v>0.8127</v>
      </c>
      <c r="E58">
        <f t="shared" si="0"/>
        <v>5438</v>
      </c>
    </row>
    <row r="59" spans="1:5">
      <c r="A59" s="141" t="s">
        <v>870</v>
      </c>
      <c r="B59" s="129">
        <v>1224</v>
      </c>
      <c r="C59" s="130">
        <v>864</v>
      </c>
      <c r="D59" s="125">
        <f>B59/C59</f>
        <v>1.4167</v>
      </c>
      <c r="E59">
        <f t="shared" si="0"/>
        <v>2088</v>
      </c>
    </row>
    <row r="60" spans="1:5">
      <c r="A60" s="141" t="s">
        <v>871</v>
      </c>
      <c r="B60" s="129"/>
      <c r="C60" s="130">
        <v>90</v>
      </c>
      <c r="D60" s="125">
        <f>B60/C60</f>
        <v>0</v>
      </c>
      <c r="E60">
        <f t="shared" si="0"/>
        <v>90</v>
      </c>
    </row>
    <row r="61" hidden="1" spans="1:5">
      <c r="A61" s="141" t="s">
        <v>872</v>
      </c>
      <c r="B61" s="129"/>
      <c r="C61" s="130"/>
      <c r="D61" s="90"/>
      <c r="E61">
        <f t="shared" si="0"/>
        <v>0</v>
      </c>
    </row>
    <row r="62" hidden="1" spans="1:5">
      <c r="A62" s="141" t="s">
        <v>873</v>
      </c>
      <c r="B62" s="129"/>
      <c r="C62" s="130"/>
      <c r="D62" s="90"/>
      <c r="E62">
        <f t="shared" si="0"/>
        <v>0</v>
      </c>
    </row>
    <row r="63" spans="1:5">
      <c r="A63" s="141" t="s">
        <v>874</v>
      </c>
      <c r="B63" s="129">
        <v>1214</v>
      </c>
      <c r="C63" s="130">
        <v>2046</v>
      </c>
      <c r="D63" s="125">
        <f>B63/C63</f>
        <v>0.5934</v>
      </c>
      <c r="E63">
        <f t="shared" si="0"/>
        <v>3260</v>
      </c>
    </row>
    <row r="64" spans="1:5">
      <c r="A64" s="132" t="s">
        <v>875</v>
      </c>
      <c r="B64" s="127">
        <f>SUM(B65:B67)</f>
        <v>1550</v>
      </c>
      <c r="C64" s="127">
        <f>SUM(C65:C67)</f>
        <v>1500</v>
      </c>
      <c r="D64" s="125">
        <f>B64/C64</f>
        <v>1.0333</v>
      </c>
      <c r="E64">
        <f t="shared" si="0"/>
        <v>3050</v>
      </c>
    </row>
    <row r="65" spans="1:5">
      <c r="A65" s="141" t="s">
        <v>876</v>
      </c>
      <c r="B65" s="129">
        <v>1200</v>
      </c>
      <c r="C65" s="130">
        <v>1150</v>
      </c>
      <c r="D65" s="125">
        <f>B65/C65</f>
        <v>1.0435</v>
      </c>
      <c r="E65">
        <f t="shared" si="0"/>
        <v>2350</v>
      </c>
    </row>
    <row r="66" spans="1:5">
      <c r="A66" s="141" t="s">
        <v>877</v>
      </c>
      <c r="B66" s="129">
        <v>50</v>
      </c>
      <c r="C66" s="130">
        <v>50</v>
      </c>
      <c r="D66" s="125">
        <f>B66/C66</f>
        <v>1</v>
      </c>
      <c r="E66">
        <f t="shared" si="0"/>
        <v>100</v>
      </c>
    </row>
    <row r="67" spans="1:5">
      <c r="A67" s="141" t="s">
        <v>878</v>
      </c>
      <c r="B67" s="129">
        <v>300</v>
      </c>
      <c r="C67" s="130">
        <v>300</v>
      </c>
      <c r="D67" s="125">
        <f>B67/C67</f>
        <v>1</v>
      </c>
      <c r="E67">
        <f t="shared" si="0"/>
        <v>600</v>
      </c>
    </row>
    <row r="68" hidden="1" spans="1:5">
      <c r="A68" s="141" t="s">
        <v>879</v>
      </c>
      <c r="B68" s="127">
        <f>SUM(B69:B71)</f>
        <v>0</v>
      </c>
      <c r="C68" s="127">
        <f>SUM(C69:C71)</f>
        <v>0</v>
      </c>
      <c r="D68" s="90"/>
      <c r="E68">
        <f t="shared" si="0"/>
        <v>0</v>
      </c>
    </row>
    <row r="69" hidden="1" spans="1:5">
      <c r="A69" s="141" t="s">
        <v>854</v>
      </c>
      <c r="B69" s="129"/>
      <c r="C69" s="130"/>
      <c r="D69" s="90"/>
      <c r="E69">
        <f t="shared" si="0"/>
        <v>0</v>
      </c>
    </row>
    <row r="70" hidden="1" spans="1:5">
      <c r="A70" s="141" t="s">
        <v>855</v>
      </c>
      <c r="B70" s="129"/>
      <c r="C70" s="130"/>
      <c r="D70" s="90"/>
      <c r="E70">
        <f t="shared" ref="E70:E133" si="2">B70+C70</f>
        <v>0</v>
      </c>
    </row>
    <row r="71" hidden="1" spans="1:5">
      <c r="A71" s="141" t="s">
        <v>880</v>
      </c>
      <c r="B71" s="129"/>
      <c r="C71" s="130"/>
      <c r="D71" s="90"/>
      <c r="E71">
        <f t="shared" si="2"/>
        <v>0</v>
      </c>
    </row>
    <row r="72" hidden="1" spans="1:5">
      <c r="A72" s="141" t="s">
        <v>881</v>
      </c>
      <c r="B72" s="127">
        <f>SUM(B73:B75)</f>
        <v>0</v>
      </c>
      <c r="C72" s="127">
        <f>SUM(C73:C75)</f>
        <v>0</v>
      </c>
      <c r="D72" s="90"/>
      <c r="E72">
        <f t="shared" si="2"/>
        <v>0</v>
      </c>
    </row>
    <row r="73" hidden="1" spans="1:5">
      <c r="A73" s="141" t="s">
        <v>854</v>
      </c>
      <c r="B73" s="129"/>
      <c r="C73" s="130"/>
      <c r="D73" s="90"/>
      <c r="E73">
        <f t="shared" si="2"/>
        <v>0</v>
      </c>
    </row>
    <row r="74" hidden="1" spans="1:5">
      <c r="A74" s="141" t="s">
        <v>855</v>
      </c>
      <c r="B74" s="129"/>
      <c r="C74" s="130"/>
      <c r="D74" s="90"/>
      <c r="E74">
        <f t="shared" si="2"/>
        <v>0</v>
      </c>
    </row>
    <row r="75" hidden="1" spans="1:5">
      <c r="A75" s="141" t="s">
        <v>882</v>
      </c>
      <c r="B75" s="129"/>
      <c r="C75" s="130"/>
      <c r="D75" s="90"/>
      <c r="E75">
        <f t="shared" si="2"/>
        <v>0</v>
      </c>
    </row>
    <row r="76" hidden="1" spans="1:5">
      <c r="A76" s="141" t="s">
        <v>883</v>
      </c>
      <c r="B76" s="127">
        <f>SUM(B77:B81)</f>
        <v>0</v>
      </c>
      <c r="C76" s="127">
        <f>SUM(C77:C81)</f>
        <v>0</v>
      </c>
      <c r="D76" s="90"/>
      <c r="E76">
        <f t="shared" si="2"/>
        <v>0</v>
      </c>
    </row>
    <row r="77" hidden="1" spans="1:5">
      <c r="A77" s="141" t="s">
        <v>870</v>
      </c>
      <c r="B77" s="129"/>
      <c r="C77" s="130"/>
      <c r="D77" s="90"/>
      <c r="E77">
        <f t="shared" si="2"/>
        <v>0</v>
      </c>
    </row>
    <row r="78" hidden="1" spans="1:5">
      <c r="A78" s="141" t="s">
        <v>871</v>
      </c>
      <c r="B78" s="129"/>
      <c r="C78" s="130"/>
      <c r="D78" s="90"/>
      <c r="E78">
        <f t="shared" si="2"/>
        <v>0</v>
      </c>
    </row>
    <row r="79" hidden="1" spans="1:5">
      <c r="A79" s="141" t="s">
        <v>872</v>
      </c>
      <c r="B79" s="129"/>
      <c r="C79" s="130"/>
      <c r="D79" s="90"/>
      <c r="E79">
        <f t="shared" si="2"/>
        <v>0</v>
      </c>
    </row>
    <row r="80" hidden="1" spans="1:5">
      <c r="A80" s="141" t="s">
        <v>873</v>
      </c>
      <c r="B80" s="129"/>
      <c r="C80" s="130"/>
      <c r="D80" s="90"/>
      <c r="E80">
        <f t="shared" si="2"/>
        <v>0</v>
      </c>
    </row>
    <row r="81" hidden="1" spans="1:5">
      <c r="A81" s="141" t="s">
        <v>884</v>
      </c>
      <c r="B81" s="129"/>
      <c r="C81" s="130"/>
      <c r="D81" s="90"/>
      <c r="E81">
        <f t="shared" si="2"/>
        <v>0</v>
      </c>
    </row>
    <row r="82" hidden="1" spans="1:5">
      <c r="A82" s="141" t="s">
        <v>885</v>
      </c>
      <c r="B82" s="127">
        <f>SUM(B83:B84)</f>
        <v>0</v>
      </c>
      <c r="C82" s="127">
        <f>SUM(C83:C84)</f>
        <v>0</v>
      </c>
      <c r="D82" s="90"/>
      <c r="E82">
        <f t="shared" si="2"/>
        <v>0</v>
      </c>
    </row>
    <row r="83" hidden="1" spans="1:5">
      <c r="A83" s="141" t="s">
        <v>876</v>
      </c>
      <c r="B83" s="129"/>
      <c r="C83" s="130"/>
      <c r="D83" s="90"/>
      <c r="E83">
        <f t="shared" si="2"/>
        <v>0</v>
      </c>
    </row>
    <row r="84" hidden="1" spans="1:5">
      <c r="A84" s="141" t="s">
        <v>886</v>
      </c>
      <c r="B84" s="129"/>
      <c r="C84" s="130"/>
      <c r="D84" s="90"/>
      <c r="E84">
        <f t="shared" si="2"/>
        <v>0</v>
      </c>
    </row>
    <row r="85" hidden="1" spans="1:5">
      <c r="A85" s="132" t="s">
        <v>806</v>
      </c>
      <c r="B85" s="133">
        <f>SUM(B86,B91,B96,B101,B104)</f>
        <v>0</v>
      </c>
      <c r="C85" s="133">
        <f>SUM(C86,C91,C96,C101,C104)</f>
        <v>0</v>
      </c>
      <c r="D85" s="90"/>
      <c r="E85">
        <f t="shared" si="2"/>
        <v>0</v>
      </c>
    </row>
    <row r="86" hidden="1" spans="1:5">
      <c r="A86" s="141" t="s">
        <v>887</v>
      </c>
      <c r="B86" s="127">
        <f>SUM(B87:B90)</f>
        <v>0</v>
      </c>
      <c r="C86" s="127">
        <f>SUM(C87:C90)</f>
        <v>0</v>
      </c>
      <c r="D86" s="90"/>
      <c r="E86">
        <f t="shared" si="2"/>
        <v>0</v>
      </c>
    </row>
    <row r="87" hidden="1" spans="1:5">
      <c r="A87" s="141" t="s">
        <v>841</v>
      </c>
      <c r="B87" s="129"/>
      <c r="C87" s="130"/>
      <c r="D87" s="90"/>
      <c r="E87">
        <f t="shared" si="2"/>
        <v>0</v>
      </c>
    </row>
    <row r="88" hidden="1" spans="1:5">
      <c r="A88" s="141" t="s">
        <v>888</v>
      </c>
      <c r="B88" s="129"/>
      <c r="C88" s="130"/>
      <c r="D88" s="90"/>
      <c r="E88">
        <f t="shared" si="2"/>
        <v>0</v>
      </c>
    </row>
    <row r="89" hidden="1" spans="1:5">
      <c r="A89" s="141" t="s">
        <v>889</v>
      </c>
      <c r="B89" s="129"/>
      <c r="C89" s="130"/>
      <c r="D89" s="90"/>
      <c r="E89">
        <f t="shared" si="2"/>
        <v>0</v>
      </c>
    </row>
    <row r="90" hidden="1" spans="1:5">
      <c r="A90" s="141" t="s">
        <v>890</v>
      </c>
      <c r="B90" s="129"/>
      <c r="C90" s="130"/>
      <c r="D90" s="90"/>
      <c r="E90">
        <f t="shared" si="2"/>
        <v>0</v>
      </c>
    </row>
    <row r="91" hidden="1" spans="1:5">
      <c r="A91" s="141" t="s">
        <v>891</v>
      </c>
      <c r="B91" s="127">
        <f>SUM(B92:B95)</f>
        <v>0</v>
      </c>
      <c r="C91" s="127">
        <f>SUM(C92:C95)</f>
        <v>0</v>
      </c>
      <c r="D91" s="90"/>
      <c r="E91">
        <f t="shared" si="2"/>
        <v>0</v>
      </c>
    </row>
    <row r="92" hidden="1" spans="1:5">
      <c r="A92" s="141" t="s">
        <v>841</v>
      </c>
      <c r="B92" s="129"/>
      <c r="C92" s="130"/>
      <c r="D92" s="90"/>
      <c r="E92">
        <f t="shared" si="2"/>
        <v>0</v>
      </c>
    </row>
    <row r="93" hidden="1" spans="1:5">
      <c r="A93" s="141" t="s">
        <v>888</v>
      </c>
      <c r="B93" s="129"/>
      <c r="C93" s="130"/>
      <c r="D93" s="90"/>
      <c r="E93">
        <f t="shared" si="2"/>
        <v>0</v>
      </c>
    </row>
    <row r="94" hidden="1" spans="1:5">
      <c r="A94" s="141" t="s">
        <v>892</v>
      </c>
      <c r="B94" s="129"/>
      <c r="C94" s="130"/>
      <c r="D94" s="90"/>
      <c r="E94">
        <f t="shared" si="2"/>
        <v>0</v>
      </c>
    </row>
    <row r="95" hidden="1" spans="1:5">
      <c r="A95" s="141" t="s">
        <v>893</v>
      </c>
      <c r="B95" s="129"/>
      <c r="C95" s="130"/>
      <c r="D95" s="90"/>
      <c r="E95">
        <f t="shared" si="2"/>
        <v>0</v>
      </c>
    </row>
    <row r="96" hidden="1" spans="1:5">
      <c r="A96" s="141" t="s">
        <v>894</v>
      </c>
      <c r="B96" s="127">
        <f>SUM(B97:B100)</f>
        <v>0</v>
      </c>
      <c r="C96" s="127">
        <f>SUM(C97:C100)</f>
        <v>0</v>
      </c>
      <c r="D96" s="90"/>
      <c r="E96">
        <f t="shared" si="2"/>
        <v>0</v>
      </c>
    </row>
    <row r="97" hidden="1" spans="1:5">
      <c r="A97" s="141" t="s">
        <v>895</v>
      </c>
      <c r="B97" s="129"/>
      <c r="C97" s="130"/>
      <c r="D97" s="90"/>
      <c r="E97">
        <f t="shared" si="2"/>
        <v>0</v>
      </c>
    </row>
    <row r="98" hidden="1" spans="1:5">
      <c r="A98" s="141" t="s">
        <v>896</v>
      </c>
      <c r="B98" s="129"/>
      <c r="C98" s="130"/>
      <c r="D98" s="90"/>
      <c r="E98">
        <f t="shared" si="2"/>
        <v>0</v>
      </c>
    </row>
    <row r="99" hidden="1" spans="1:5">
      <c r="A99" s="141" t="s">
        <v>897</v>
      </c>
      <c r="B99" s="129"/>
      <c r="C99" s="130"/>
      <c r="D99" s="90"/>
      <c r="E99">
        <f t="shared" si="2"/>
        <v>0</v>
      </c>
    </row>
    <row r="100" hidden="1" spans="1:5">
      <c r="A100" s="141" t="s">
        <v>898</v>
      </c>
      <c r="B100" s="129"/>
      <c r="C100" s="130"/>
      <c r="D100" s="90"/>
      <c r="E100">
        <f t="shared" si="2"/>
        <v>0</v>
      </c>
    </row>
    <row r="101" hidden="1" spans="1:5">
      <c r="A101" s="141" t="s">
        <v>899</v>
      </c>
      <c r="B101" s="127">
        <f>SUM(B102:B103)</f>
        <v>0</v>
      </c>
      <c r="C101" s="127">
        <f>SUM(C102:C103)</f>
        <v>0</v>
      </c>
      <c r="D101" s="90"/>
      <c r="E101">
        <f t="shared" si="2"/>
        <v>0</v>
      </c>
    </row>
    <row r="102" hidden="1" spans="1:5">
      <c r="A102" s="141" t="s">
        <v>841</v>
      </c>
      <c r="B102" s="129"/>
      <c r="C102" s="130"/>
      <c r="D102" s="90"/>
      <c r="E102">
        <f t="shared" si="2"/>
        <v>0</v>
      </c>
    </row>
    <row r="103" hidden="1" spans="1:5">
      <c r="A103" s="141" t="s">
        <v>900</v>
      </c>
      <c r="B103" s="129"/>
      <c r="C103" s="130"/>
      <c r="D103" s="90"/>
      <c r="E103">
        <f t="shared" si="2"/>
        <v>0</v>
      </c>
    </row>
    <row r="104" hidden="1" spans="1:5">
      <c r="A104" s="141" t="s">
        <v>901</v>
      </c>
      <c r="B104" s="127">
        <f>SUM(B105:B108)</f>
        <v>0</v>
      </c>
      <c r="C104" s="127">
        <f>SUM(C105:C108)</f>
        <v>0</v>
      </c>
      <c r="D104" s="90"/>
      <c r="E104">
        <f t="shared" si="2"/>
        <v>0</v>
      </c>
    </row>
    <row r="105" hidden="1" spans="1:5">
      <c r="A105" s="141" t="s">
        <v>895</v>
      </c>
      <c r="B105" s="129"/>
      <c r="C105" s="130"/>
      <c r="D105" s="90"/>
      <c r="E105">
        <f t="shared" si="2"/>
        <v>0</v>
      </c>
    </row>
    <row r="106" hidden="1" spans="1:5">
      <c r="A106" s="141" t="s">
        <v>896</v>
      </c>
      <c r="B106" s="129"/>
      <c r="C106" s="130"/>
      <c r="D106" s="90"/>
      <c r="E106">
        <f t="shared" si="2"/>
        <v>0</v>
      </c>
    </row>
    <row r="107" hidden="1" spans="1:5">
      <c r="A107" s="141" t="s">
        <v>897</v>
      </c>
      <c r="B107" s="129"/>
      <c r="C107" s="130"/>
      <c r="D107" s="90"/>
      <c r="E107">
        <f t="shared" si="2"/>
        <v>0</v>
      </c>
    </row>
    <row r="108" hidden="1" spans="1:5">
      <c r="A108" s="141" t="s">
        <v>902</v>
      </c>
      <c r="B108" s="129"/>
      <c r="C108" s="130"/>
      <c r="D108" s="90"/>
      <c r="E108">
        <f t="shared" si="2"/>
        <v>0</v>
      </c>
    </row>
    <row r="109" hidden="1" spans="1:5">
      <c r="A109" s="132" t="s">
        <v>807</v>
      </c>
      <c r="B109" s="133">
        <f>SUM(B110,B115,B120,B125,B134,B141,B150,B153,B156:B157)</f>
        <v>0</v>
      </c>
      <c r="C109" s="133">
        <f>SUM(C110,C115,C120,C125,C134,C141,C150,C153,C156:C157)</f>
        <v>0</v>
      </c>
      <c r="D109" s="90"/>
      <c r="E109">
        <f t="shared" si="2"/>
        <v>0</v>
      </c>
    </row>
    <row r="110" hidden="1" spans="1:5">
      <c r="A110" s="141" t="s">
        <v>903</v>
      </c>
      <c r="B110" s="127">
        <f>SUM(B111:B114)</f>
        <v>0</v>
      </c>
      <c r="C110" s="127">
        <f>SUM(C111:C114)</f>
        <v>0</v>
      </c>
      <c r="D110" s="90"/>
      <c r="E110">
        <f t="shared" si="2"/>
        <v>0</v>
      </c>
    </row>
    <row r="111" hidden="1" spans="1:5">
      <c r="A111" s="141" t="s">
        <v>904</v>
      </c>
      <c r="B111" s="129"/>
      <c r="C111" s="130"/>
      <c r="D111" s="90"/>
      <c r="E111">
        <f t="shared" si="2"/>
        <v>0</v>
      </c>
    </row>
    <row r="112" hidden="1" spans="1:5">
      <c r="A112" s="141" t="s">
        <v>905</v>
      </c>
      <c r="B112" s="129"/>
      <c r="C112" s="130"/>
      <c r="D112" s="90"/>
      <c r="E112">
        <f t="shared" si="2"/>
        <v>0</v>
      </c>
    </row>
    <row r="113" hidden="1" spans="1:5">
      <c r="A113" s="141" t="s">
        <v>906</v>
      </c>
      <c r="B113" s="129"/>
      <c r="C113" s="130"/>
      <c r="D113" s="90"/>
      <c r="E113">
        <f t="shared" si="2"/>
        <v>0</v>
      </c>
    </row>
    <row r="114" hidden="1" spans="1:5">
      <c r="A114" s="141" t="s">
        <v>907</v>
      </c>
      <c r="B114" s="129"/>
      <c r="C114" s="130"/>
      <c r="D114" s="90"/>
      <c r="E114">
        <f t="shared" si="2"/>
        <v>0</v>
      </c>
    </row>
    <row r="115" hidden="1" spans="1:5">
      <c r="A115" s="141" t="s">
        <v>908</v>
      </c>
      <c r="B115" s="127">
        <f>SUM(B116:B119)</f>
        <v>0</v>
      </c>
      <c r="C115" s="127">
        <f>SUM(C116:C119)</f>
        <v>0</v>
      </c>
      <c r="D115" s="90"/>
      <c r="E115">
        <f t="shared" si="2"/>
        <v>0</v>
      </c>
    </row>
    <row r="116" hidden="1" spans="1:5">
      <c r="A116" s="141" t="s">
        <v>906</v>
      </c>
      <c r="B116" s="129"/>
      <c r="C116" s="130"/>
      <c r="D116" s="90"/>
      <c r="E116">
        <f t="shared" si="2"/>
        <v>0</v>
      </c>
    </row>
    <row r="117" hidden="1" spans="1:5">
      <c r="A117" s="141" t="s">
        <v>909</v>
      </c>
      <c r="B117" s="129"/>
      <c r="C117" s="130"/>
      <c r="D117" s="90"/>
      <c r="E117">
        <f t="shared" si="2"/>
        <v>0</v>
      </c>
    </row>
    <row r="118" hidden="1" spans="1:5">
      <c r="A118" s="141" t="s">
        <v>910</v>
      </c>
      <c r="B118" s="129"/>
      <c r="C118" s="130"/>
      <c r="D118" s="90"/>
      <c r="E118">
        <f t="shared" si="2"/>
        <v>0</v>
      </c>
    </row>
    <row r="119" hidden="1" spans="1:5">
      <c r="A119" s="141" t="s">
        <v>911</v>
      </c>
      <c r="B119" s="129"/>
      <c r="C119" s="130"/>
      <c r="D119" s="90"/>
      <c r="E119">
        <f t="shared" si="2"/>
        <v>0</v>
      </c>
    </row>
    <row r="120" hidden="1" spans="1:5">
      <c r="A120" s="141" t="s">
        <v>912</v>
      </c>
      <c r="B120" s="127">
        <f>SUM(B121:B124)</f>
        <v>0</v>
      </c>
      <c r="C120" s="127">
        <f>SUM(C121:C124)</f>
        <v>0</v>
      </c>
      <c r="D120" s="90"/>
      <c r="E120">
        <f t="shared" si="2"/>
        <v>0</v>
      </c>
    </row>
    <row r="121" hidden="1" spans="1:5">
      <c r="A121" s="141" t="s">
        <v>913</v>
      </c>
      <c r="B121" s="129"/>
      <c r="C121" s="130"/>
      <c r="D121" s="90"/>
      <c r="E121">
        <f t="shared" si="2"/>
        <v>0</v>
      </c>
    </row>
    <row r="122" hidden="1" spans="1:5">
      <c r="A122" s="141" t="s">
        <v>914</v>
      </c>
      <c r="B122" s="129"/>
      <c r="C122" s="130"/>
      <c r="D122" s="90"/>
      <c r="E122">
        <f t="shared" si="2"/>
        <v>0</v>
      </c>
    </row>
    <row r="123" hidden="1" spans="1:5">
      <c r="A123" s="141" t="s">
        <v>915</v>
      </c>
      <c r="B123" s="129"/>
      <c r="C123" s="130"/>
      <c r="D123" s="90"/>
      <c r="E123">
        <f t="shared" si="2"/>
        <v>0</v>
      </c>
    </row>
    <row r="124" hidden="1" spans="1:5">
      <c r="A124" s="141" t="s">
        <v>916</v>
      </c>
      <c r="B124" s="129"/>
      <c r="C124" s="130"/>
      <c r="D124" s="90"/>
      <c r="E124">
        <f t="shared" si="2"/>
        <v>0</v>
      </c>
    </row>
    <row r="125" hidden="1" spans="1:5">
      <c r="A125" s="141" t="s">
        <v>917</v>
      </c>
      <c r="B125" s="127">
        <f>SUM(B126:B133)</f>
        <v>0</v>
      </c>
      <c r="C125" s="127">
        <f>SUM(C126:C133)</f>
        <v>0</v>
      </c>
      <c r="D125" s="90"/>
      <c r="E125">
        <f t="shared" si="2"/>
        <v>0</v>
      </c>
    </row>
    <row r="126" hidden="1" spans="1:5">
      <c r="A126" s="141" t="s">
        <v>918</v>
      </c>
      <c r="B126" s="129"/>
      <c r="C126" s="130"/>
      <c r="D126" s="90"/>
      <c r="E126">
        <f t="shared" si="2"/>
        <v>0</v>
      </c>
    </row>
    <row r="127" hidden="1" spans="1:5">
      <c r="A127" s="141" t="s">
        <v>919</v>
      </c>
      <c r="B127" s="129"/>
      <c r="C127" s="130"/>
      <c r="D127" s="90"/>
      <c r="E127">
        <f t="shared" si="2"/>
        <v>0</v>
      </c>
    </row>
    <row r="128" hidden="1" spans="1:5">
      <c r="A128" s="141" t="s">
        <v>920</v>
      </c>
      <c r="B128" s="129"/>
      <c r="C128" s="130"/>
      <c r="D128" s="90"/>
      <c r="E128">
        <f t="shared" si="2"/>
        <v>0</v>
      </c>
    </row>
    <row r="129" hidden="1" spans="1:5">
      <c r="A129" s="141" t="s">
        <v>921</v>
      </c>
      <c r="B129" s="129"/>
      <c r="C129" s="130"/>
      <c r="D129" s="90"/>
      <c r="E129">
        <f t="shared" si="2"/>
        <v>0</v>
      </c>
    </row>
    <row r="130" hidden="1" spans="1:5">
      <c r="A130" s="141" t="s">
        <v>922</v>
      </c>
      <c r="B130" s="129"/>
      <c r="C130" s="130"/>
      <c r="D130" s="90"/>
      <c r="E130">
        <f t="shared" si="2"/>
        <v>0</v>
      </c>
    </row>
    <row r="131" hidden="1" spans="1:5">
      <c r="A131" s="141" t="s">
        <v>923</v>
      </c>
      <c r="B131" s="129"/>
      <c r="C131" s="130"/>
      <c r="D131" s="90"/>
      <c r="E131">
        <f t="shared" si="2"/>
        <v>0</v>
      </c>
    </row>
    <row r="132" hidden="1" spans="1:5">
      <c r="A132" s="141" t="s">
        <v>924</v>
      </c>
      <c r="B132" s="129"/>
      <c r="C132" s="130"/>
      <c r="D132" s="90"/>
      <c r="E132">
        <f t="shared" si="2"/>
        <v>0</v>
      </c>
    </row>
    <row r="133" hidden="1" spans="1:5">
      <c r="A133" s="141" t="s">
        <v>925</v>
      </c>
      <c r="B133" s="129"/>
      <c r="C133" s="130"/>
      <c r="D133" s="90"/>
      <c r="E133">
        <f t="shared" si="2"/>
        <v>0</v>
      </c>
    </row>
    <row r="134" hidden="1" spans="1:5">
      <c r="A134" s="141" t="s">
        <v>926</v>
      </c>
      <c r="B134" s="127">
        <f>SUM(B135:B140)</f>
        <v>0</v>
      </c>
      <c r="C134" s="127">
        <f>SUM(C135:C140)</f>
        <v>0</v>
      </c>
      <c r="D134" s="90"/>
      <c r="E134">
        <f t="shared" ref="E134:E197" si="3">B134+C134</f>
        <v>0</v>
      </c>
    </row>
    <row r="135" hidden="1" spans="1:5">
      <c r="A135" s="141" t="s">
        <v>927</v>
      </c>
      <c r="B135" s="129"/>
      <c r="C135" s="130"/>
      <c r="D135" s="90"/>
      <c r="E135">
        <f t="shared" si="3"/>
        <v>0</v>
      </c>
    </row>
    <row r="136" hidden="1" spans="1:5">
      <c r="A136" s="141" t="s">
        <v>928</v>
      </c>
      <c r="B136" s="129"/>
      <c r="C136" s="130"/>
      <c r="D136" s="90"/>
      <c r="E136">
        <f t="shared" si="3"/>
        <v>0</v>
      </c>
    </row>
    <row r="137" hidden="1" spans="1:5">
      <c r="A137" s="141" t="s">
        <v>929</v>
      </c>
      <c r="B137" s="129"/>
      <c r="C137" s="130"/>
      <c r="D137" s="90"/>
      <c r="E137">
        <f t="shared" si="3"/>
        <v>0</v>
      </c>
    </row>
    <row r="138" hidden="1" spans="1:5">
      <c r="A138" s="141" t="s">
        <v>930</v>
      </c>
      <c r="B138" s="129"/>
      <c r="C138" s="130"/>
      <c r="D138" s="90"/>
      <c r="E138">
        <f t="shared" si="3"/>
        <v>0</v>
      </c>
    </row>
    <row r="139" hidden="1" spans="1:5">
      <c r="A139" s="141" t="s">
        <v>931</v>
      </c>
      <c r="B139" s="129"/>
      <c r="C139" s="130"/>
      <c r="D139" s="90"/>
      <c r="E139">
        <f t="shared" si="3"/>
        <v>0</v>
      </c>
    </row>
    <row r="140" hidden="1" spans="1:5">
      <c r="A140" s="141" t="s">
        <v>932</v>
      </c>
      <c r="B140" s="129"/>
      <c r="C140" s="130"/>
      <c r="D140" s="90"/>
      <c r="E140">
        <f t="shared" si="3"/>
        <v>0</v>
      </c>
    </row>
    <row r="141" hidden="1" spans="1:5">
      <c r="A141" s="141" t="s">
        <v>933</v>
      </c>
      <c r="B141" s="127">
        <f>SUM(B142:B149)</f>
        <v>0</v>
      </c>
      <c r="C141" s="127">
        <f>SUM(C142:C149)</f>
        <v>0</v>
      </c>
      <c r="D141" s="90"/>
      <c r="E141">
        <f t="shared" si="3"/>
        <v>0</v>
      </c>
    </row>
    <row r="142" hidden="1" spans="1:5">
      <c r="A142" s="141" t="s">
        <v>934</v>
      </c>
      <c r="B142" s="129"/>
      <c r="C142" s="130"/>
      <c r="D142" s="90"/>
      <c r="E142">
        <f t="shared" si="3"/>
        <v>0</v>
      </c>
    </row>
    <row r="143" hidden="1" spans="1:5">
      <c r="A143" s="141" t="s">
        <v>935</v>
      </c>
      <c r="B143" s="129"/>
      <c r="C143" s="130"/>
      <c r="D143" s="90"/>
      <c r="E143">
        <f t="shared" si="3"/>
        <v>0</v>
      </c>
    </row>
    <row r="144" hidden="1" spans="1:5">
      <c r="A144" s="141" t="s">
        <v>936</v>
      </c>
      <c r="B144" s="129"/>
      <c r="C144" s="130"/>
      <c r="D144" s="90"/>
      <c r="E144">
        <f t="shared" si="3"/>
        <v>0</v>
      </c>
    </row>
    <row r="145" hidden="1" spans="1:5">
      <c r="A145" s="141" t="s">
        <v>937</v>
      </c>
      <c r="B145" s="129"/>
      <c r="C145" s="130"/>
      <c r="D145" s="90"/>
      <c r="E145">
        <f t="shared" si="3"/>
        <v>0</v>
      </c>
    </row>
    <row r="146" hidden="1" spans="1:5">
      <c r="A146" s="141" t="s">
        <v>938</v>
      </c>
      <c r="B146" s="129"/>
      <c r="C146" s="130"/>
      <c r="D146" s="90"/>
      <c r="E146">
        <f t="shared" si="3"/>
        <v>0</v>
      </c>
    </row>
    <row r="147" hidden="1" spans="1:5">
      <c r="A147" s="141" t="s">
        <v>939</v>
      </c>
      <c r="B147" s="129"/>
      <c r="C147" s="130"/>
      <c r="D147" s="90"/>
      <c r="E147">
        <f t="shared" si="3"/>
        <v>0</v>
      </c>
    </row>
    <row r="148" hidden="1" spans="1:5">
      <c r="A148" s="141" t="s">
        <v>940</v>
      </c>
      <c r="B148" s="129"/>
      <c r="C148" s="130"/>
      <c r="D148" s="90"/>
      <c r="E148">
        <f t="shared" si="3"/>
        <v>0</v>
      </c>
    </row>
    <row r="149" hidden="1" spans="1:5">
      <c r="A149" s="141" t="s">
        <v>941</v>
      </c>
      <c r="B149" s="129"/>
      <c r="C149" s="130"/>
      <c r="D149" s="90"/>
      <c r="E149">
        <f t="shared" si="3"/>
        <v>0</v>
      </c>
    </row>
    <row r="150" hidden="1" spans="1:5">
      <c r="A150" s="141" t="s">
        <v>942</v>
      </c>
      <c r="B150" s="127">
        <f>SUM(B151:B152)</f>
        <v>0</v>
      </c>
      <c r="C150" s="127">
        <f>SUM(C151:C152)</f>
        <v>0</v>
      </c>
      <c r="D150" s="90"/>
      <c r="E150">
        <f t="shared" si="3"/>
        <v>0</v>
      </c>
    </row>
    <row r="151" hidden="1" spans="1:5">
      <c r="A151" s="141" t="s">
        <v>904</v>
      </c>
      <c r="B151" s="129"/>
      <c r="C151" s="130"/>
      <c r="D151" s="90"/>
      <c r="E151">
        <f t="shared" si="3"/>
        <v>0</v>
      </c>
    </row>
    <row r="152" hidden="1" spans="1:5">
      <c r="A152" s="141" t="s">
        <v>943</v>
      </c>
      <c r="B152" s="129"/>
      <c r="C152" s="130"/>
      <c r="D152" s="90"/>
      <c r="E152">
        <f t="shared" si="3"/>
        <v>0</v>
      </c>
    </row>
    <row r="153" hidden="1" spans="1:5">
      <c r="A153" s="141" t="s">
        <v>944</v>
      </c>
      <c r="B153" s="127">
        <f>SUM(B154:B155)</f>
        <v>0</v>
      </c>
      <c r="C153" s="127">
        <f>SUM(C154:C155)</f>
        <v>0</v>
      </c>
      <c r="D153" s="90"/>
      <c r="E153">
        <f t="shared" si="3"/>
        <v>0</v>
      </c>
    </row>
    <row r="154" hidden="1" spans="1:5">
      <c r="A154" s="141" t="s">
        <v>904</v>
      </c>
      <c r="B154" s="129"/>
      <c r="C154" s="130"/>
      <c r="D154" s="90"/>
      <c r="E154">
        <f t="shared" si="3"/>
        <v>0</v>
      </c>
    </row>
    <row r="155" hidden="1" spans="1:5">
      <c r="A155" s="141" t="s">
        <v>945</v>
      </c>
      <c r="B155" s="129"/>
      <c r="C155" s="130"/>
      <c r="D155" s="90"/>
      <c r="E155">
        <f t="shared" si="3"/>
        <v>0</v>
      </c>
    </row>
    <row r="156" hidden="1" spans="1:5">
      <c r="A156" s="141" t="s">
        <v>946</v>
      </c>
      <c r="B156" s="129"/>
      <c r="C156" s="130"/>
      <c r="D156" s="90"/>
      <c r="E156">
        <f t="shared" si="3"/>
        <v>0</v>
      </c>
    </row>
    <row r="157" hidden="1" spans="1:5">
      <c r="A157" s="141" t="s">
        <v>947</v>
      </c>
      <c r="B157" s="127">
        <f>SUM(B158:B160)</f>
        <v>0</v>
      </c>
      <c r="C157" s="127">
        <f>SUM(C158:C160)</f>
        <v>0</v>
      </c>
      <c r="D157" s="90"/>
      <c r="E157">
        <f t="shared" si="3"/>
        <v>0</v>
      </c>
    </row>
    <row r="158" hidden="1" spans="1:5">
      <c r="A158" s="141" t="s">
        <v>913</v>
      </c>
      <c r="B158" s="129"/>
      <c r="C158" s="130"/>
      <c r="D158" s="90"/>
      <c r="E158">
        <f t="shared" si="3"/>
        <v>0</v>
      </c>
    </row>
    <row r="159" hidden="1" spans="1:5">
      <c r="A159" s="141" t="s">
        <v>915</v>
      </c>
      <c r="B159" s="129"/>
      <c r="C159" s="130"/>
      <c r="D159" s="90"/>
      <c r="E159">
        <f t="shared" si="3"/>
        <v>0</v>
      </c>
    </row>
    <row r="160" hidden="1" spans="1:5">
      <c r="A160" s="141" t="s">
        <v>948</v>
      </c>
      <c r="B160" s="129"/>
      <c r="C160" s="130"/>
      <c r="D160" s="90"/>
      <c r="E160">
        <f t="shared" si="3"/>
        <v>0</v>
      </c>
    </row>
    <row r="161" hidden="1" spans="1:5">
      <c r="A161" s="132" t="s">
        <v>808</v>
      </c>
      <c r="B161" s="133">
        <f>SUM(B162)</f>
        <v>0</v>
      </c>
      <c r="C161" s="133">
        <f>SUM(C162)</f>
        <v>0</v>
      </c>
      <c r="D161" s="90"/>
      <c r="E161">
        <f t="shared" si="3"/>
        <v>0</v>
      </c>
    </row>
    <row r="162" hidden="1" spans="1:5">
      <c r="A162" s="141" t="s">
        <v>949</v>
      </c>
      <c r="B162" s="127">
        <f>SUM(B163:B164)</f>
        <v>0</v>
      </c>
      <c r="C162" s="127">
        <f>SUM(C163:C164)</f>
        <v>0</v>
      </c>
      <c r="D162" s="90"/>
      <c r="E162">
        <f t="shared" si="3"/>
        <v>0</v>
      </c>
    </row>
    <row r="163" hidden="1" spans="1:5">
      <c r="A163" s="141" t="s">
        <v>950</v>
      </c>
      <c r="B163" s="129"/>
      <c r="C163" s="130"/>
      <c r="D163" s="90"/>
      <c r="E163">
        <f t="shared" si="3"/>
        <v>0</v>
      </c>
    </row>
    <row r="164" hidden="1" spans="1:5">
      <c r="A164" s="141" t="s">
        <v>951</v>
      </c>
      <c r="B164" s="129"/>
      <c r="C164" s="130"/>
      <c r="D164" s="90"/>
      <c r="E164">
        <f t="shared" si="3"/>
        <v>0</v>
      </c>
    </row>
    <row r="165" spans="1:5">
      <c r="A165" s="132" t="s">
        <v>952</v>
      </c>
      <c r="B165" s="133">
        <f>SUM(B166,B170,B179)</f>
        <v>542</v>
      </c>
      <c r="C165" s="133">
        <f>SUM(C166,C170,C179)</f>
        <v>917</v>
      </c>
      <c r="D165" s="125">
        <f>B165/C165</f>
        <v>0.5911</v>
      </c>
      <c r="E165">
        <f t="shared" si="3"/>
        <v>1459</v>
      </c>
    </row>
    <row r="166" hidden="1" spans="1:5">
      <c r="A166" s="132" t="s">
        <v>953</v>
      </c>
      <c r="B166" s="127">
        <f>SUM(B167:B169)</f>
        <v>0</v>
      </c>
      <c r="C166" s="127">
        <f>SUM(C167:C169)</f>
        <v>0</v>
      </c>
      <c r="D166" s="90"/>
      <c r="E166">
        <f t="shared" si="3"/>
        <v>0</v>
      </c>
    </row>
    <row r="167" hidden="1" spans="1:5">
      <c r="A167" s="132" t="s">
        <v>954</v>
      </c>
      <c r="B167" s="129"/>
      <c r="C167" s="130"/>
      <c r="D167" s="90"/>
      <c r="E167">
        <f t="shared" si="3"/>
        <v>0</v>
      </c>
    </row>
    <row r="168" hidden="1" spans="1:5">
      <c r="A168" s="132" t="s">
        <v>955</v>
      </c>
      <c r="B168" s="129"/>
      <c r="C168" s="130"/>
      <c r="D168" s="90"/>
      <c r="E168">
        <f t="shared" si="3"/>
        <v>0</v>
      </c>
    </row>
    <row r="169" hidden="1" spans="1:5">
      <c r="A169" s="132" t="s">
        <v>956</v>
      </c>
      <c r="B169" s="129"/>
      <c r="C169" s="130"/>
      <c r="D169" s="90"/>
      <c r="E169">
        <f t="shared" si="3"/>
        <v>0</v>
      </c>
    </row>
    <row r="170" hidden="1" spans="1:5">
      <c r="A170" s="132" t="s">
        <v>957</v>
      </c>
      <c r="B170" s="127">
        <f>SUM(B171:B178)</f>
        <v>0</v>
      </c>
      <c r="C170" s="127">
        <f>SUM(C171:C178)</f>
        <v>0</v>
      </c>
      <c r="D170" s="90"/>
      <c r="E170">
        <f t="shared" si="3"/>
        <v>0</v>
      </c>
    </row>
    <row r="171" hidden="1" spans="1:5">
      <c r="A171" s="132" t="s">
        <v>958</v>
      </c>
      <c r="B171" s="129"/>
      <c r="C171" s="130"/>
      <c r="D171" s="90"/>
      <c r="E171">
        <f t="shared" si="3"/>
        <v>0</v>
      </c>
    </row>
    <row r="172" hidden="1" spans="1:5">
      <c r="A172" s="132" t="s">
        <v>959</v>
      </c>
      <c r="B172" s="129"/>
      <c r="C172" s="130"/>
      <c r="D172" s="90"/>
      <c r="E172">
        <f t="shared" si="3"/>
        <v>0</v>
      </c>
    </row>
    <row r="173" hidden="1" spans="1:5">
      <c r="A173" s="132" t="s">
        <v>960</v>
      </c>
      <c r="B173" s="129"/>
      <c r="C173" s="130"/>
      <c r="D173" s="90"/>
      <c r="E173">
        <f t="shared" si="3"/>
        <v>0</v>
      </c>
    </row>
    <row r="174" hidden="1" spans="1:5">
      <c r="A174" s="132" t="s">
        <v>961</v>
      </c>
      <c r="B174" s="129"/>
      <c r="C174" s="130"/>
      <c r="D174" s="90"/>
      <c r="E174">
        <f t="shared" si="3"/>
        <v>0</v>
      </c>
    </row>
    <row r="175" hidden="1" spans="1:5">
      <c r="A175" s="132" t="s">
        <v>962</v>
      </c>
      <c r="B175" s="129"/>
      <c r="C175" s="130"/>
      <c r="D175" s="90"/>
      <c r="E175">
        <f t="shared" si="3"/>
        <v>0</v>
      </c>
    </row>
    <row r="176" hidden="1" spans="1:5">
      <c r="A176" s="132" t="s">
        <v>963</v>
      </c>
      <c r="B176" s="129"/>
      <c r="C176" s="130"/>
      <c r="D176" s="90"/>
      <c r="E176">
        <f t="shared" si="3"/>
        <v>0</v>
      </c>
    </row>
    <row r="177" hidden="1" spans="1:5">
      <c r="A177" s="132" t="s">
        <v>964</v>
      </c>
      <c r="B177" s="129"/>
      <c r="C177" s="130"/>
      <c r="D177" s="90"/>
      <c r="E177">
        <f t="shared" si="3"/>
        <v>0</v>
      </c>
    </row>
    <row r="178" hidden="1" spans="1:5">
      <c r="A178" s="132" t="s">
        <v>965</v>
      </c>
      <c r="B178" s="129"/>
      <c r="C178" s="130"/>
      <c r="D178" s="90"/>
      <c r="E178">
        <f t="shared" si="3"/>
        <v>0</v>
      </c>
    </row>
    <row r="179" spans="1:5">
      <c r="A179" s="132" t="s">
        <v>966</v>
      </c>
      <c r="B179" s="127">
        <f>SUM(B180:B189)</f>
        <v>542</v>
      </c>
      <c r="C179" s="127">
        <f>SUM(C180:C189)</f>
        <v>917</v>
      </c>
      <c r="D179" s="125">
        <f>B179/C179</f>
        <v>0.5911</v>
      </c>
      <c r="E179">
        <f t="shared" si="3"/>
        <v>1459</v>
      </c>
    </row>
    <row r="180" spans="1:5">
      <c r="A180" s="141" t="s">
        <v>967</v>
      </c>
      <c r="B180" s="129">
        <v>390</v>
      </c>
      <c r="C180" s="130">
        <v>337</v>
      </c>
      <c r="D180" s="125">
        <f>B180/C180</f>
        <v>1.1573</v>
      </c>
      <c r="E180">
        <f t="shared" si="3"/>
        <v>727</v>
      </c>
    </row>
    <row r="181" spans="1:5">
      <c r="A181" s="141" t="s">
        <v>968</v>
      </c>
      <c r="B181" s="129">
        <v>87</v>
      </c>
      <c r="C181" s="130">
        <v>500</v>
      </c>
      <c r="D181" s="125">
        <f>B181/C181</f>
        <v>0.174</v>
      </c>
      <c r="E181">
        <f t="shared" si="3"/>
        <v>587</v>
      </c>
    </row>
    <row r="182" hidden="1" spans="1:5">
      <c r="A182" s="141" t="s">
        <v>969</v>
      </c>
      <c r="B182" s="129"/>
      <c r="C182" s="130"/>
      <c r="D182" s="90"/>
      <c r="E182">
        <f t="shared" si="3"/>
        <v>0</v>
      </c>
    </row>
    <row r="183" hidden="1" spans="1:5">
      <c r="A183" s="141" t="s">
        <v>970</v>
      </c>
      <c r="B183" s="129"/>
      <c r="C183" s="130"/>
      <c r="D183" s="90"/>
      <c r="E183">
        <f t="shared" si="3"/>
        <v>0</v>
      </c>
    </row>
    <row r="184" spans="1:5">
      <c r="A184" s="141" t="s">
        <v>971</v>
      </c>
      <c r="B184" s="129">
        <v>65</v>
      </c>
      <c r="C184" s="130">
        <v>80</v>
      </c>
      <c r="D184" s="125">
        <f>B184/C184</f>
        <v>0.8125</v>
      </c>
      <c r="E184">
        <f t="shared" si="3"/>
        <v>145</v>
      </c>
    </row>
    <row r="185" hidden="1" spans="1:5">
      <c r="A185" s="141" t="s">
        <v>972</v>
      </c>
      <c r="B185" s="129"/>
      <c r="C185" s="130"/>
      <c r="D185" s="90"/>
      <c r="E185">
        <f t="shared" si="3"/>
        <v>0</v>
      </c>
    </row>
    <row r="186" hidden="1" spans="1:5">
      <c r="A186" s="141" t="s">
        <v>973</v>
      </c>
      <c r="B186" s="129"/>
      <c r="C186" s="130"/>
      <c r="D186" s="90"/>
      <c r="E186">
        <f t="shared" si="3"/>
        <v>0</v>
      </c>
    </row>
    <row r="187" hidden="1" spans="1:5">
      <c r="A187" s="141" t="s">
        <v>974</v>
      </c>
      <c r="B187" s="129"/>
      <c r="C187" s="130"/>
      <c r="D187" s="90"/>
      <c r="E187">
        <f t="shared" si="3"/>
        <v>0</v>
      </c>
    </row>
    <row r="188" hidden="1" spans="1:5">
      <c r="A188" s="141" t="s">
        <v>975</v>
      </c>
      <c r="B188" s="129"/>
      <c r="C188" s="130"/>
      <c r="D188" s="90"/>
      <c r="E188">
        <f t="shared" si="3"/>
        <v>0</v>
      </c>
    </row>
    <row r="189" hidden="1" spans="1:5">
      <c r="A189" s="141" t="s">
        <v>976</v>
      </c>
      <c r="B189" s="129"/>
      <c r="C189" s="130"/>
      <c r="D189" s="90"/>
      <c r="E189">
        <f t="shared" si="3"/>
        <v>0</v>
      </c>
    </row>
    <row r="190" spans="1:5">
      <c r="A190" s="141" t="s">
        <v>977</v>
      </c>
      <c r="B190" s="133">
        <f>SUM(B191:B196)</f>
        <v>13000</v>
      </c>
      <c r="C190" s="133">
        <f>SUM(C191:C196)</f>
        <v>16800</v>
      </c>
      <c r="D190" s="125">
        <f>B190/C190</f>
        <v>0.7738</v>
      </c>
      <c r="E190">
        <f t="shared" si="3"/>
        <v>29800</v>
      </c>
    </row>
    <row r="191" spans="1:5">
      <c r="A191" s="141" t="s">
        <v>978</v>
      </c>
      <c r="B191" s="129"/>
      <c r="C191" s="130">
        <v>8400</v>
      </c>
      <c r="D191" s="125">
        <f>B191/C191</f>
        <v>0</v>
      </c>
      <c r="E191">
        <f t="shared" si="3"/>
        <v>8400</v>
      </c>
    </row>
    <row r="192" spans="1:5">
      <c r="A192" s="141" t="s">
        <v>979</v>
      </c>
      <c r="B192" s="129"/>
      <c r="C192" s="130">
        <v>8400</v>
      </c>
      <c r="D192" s="125">
        <f>B192/C192</f>
        <v>0</v>
      </c>
      <c r="E192">
        <f t="shared" si="3"/>
        <v>8400</v>
      </c>
    </row>
    <row r="193" spans="1:5">
      <c r="A193" s="141" t="s">
        <v>980</v>
      </c>
      <c r="B193" s="129">
        <v>13000</v>
      </c>
      <c r="C193" s="130"/>
      <c r="D193" s="90"/>
      <c r="E193">
        <f t="shared" si="3"/>
        <v>13000</v>
      </c>
    </row>
    <row r="194" hidden="1" spans="1:5">
      <c r="A194" s="141" t="s">
        <v>981</v>
      </c>
      <c r="B194" s="129"/>
      <c r="C194" s="130"/>
      <c r="D194" s="90"/>
      <c r="E194">
        <f t="shared" si="3"/>
        <v>0</v>
      </c>
    </row>
    <row r="195" hidden="1" spans="1:5">
      <c r="A195" s="141" t="s">
        <v>982</v>
      </c>
      <c r="B195" s="129"/>
      <c r="C195" s="130"/>
      <c r="D195" s="90"/>
      <c r="E195">
        <f t="shared" si="3"/>
        <v>0</v>
      </c>
    </row>
    <row r="196" hidden="1" spans="1:5">
      <c r="A196" s="141" t="s">
        <v>983</v>
      </c>
      <c r="B196" s="129"/>
      <c r="C196" s="130"/>
      <c r="D196" s="90"/>
      <c r="E196">
        <f t="shared" si="3"/>
        <v>0</v>
      </c>
    </row>
    <row r="197" spans="1:5">
      <c r="A197" s="141" t="s">
        <v>984</v>
      </c>
      <c r="B197" s="142">
        <f>SUM(B198:B203)</f>
        <v>150</v>
      </c>
      <c r="C197" s="142">
        <f>SUM(C198:C203)</f>
        <v>200</v>
      </c>
      <c r="D197" s="125">
        <f>B197/C197</f>
        <v>0.75</v>
      </c>
      <c r="E197">
        <f t="shared" si="3"/>
        <v>350</v>
      </c>
    </row>
    <row r="198" spans="1:5">
      <c r="A198" s="141" t="s">
        <v>985</v>
      </c>
      <c r="B198" s="143"/>
      <c r="C198" s="130">
        <v>100</v>
      </c>
      <c r="D198" s="125">
        <f>B198/C198</f>
        <v>0</v>
      </c>
      <c r="E198">
        <f t="shared" ref="E198:E212" si="4">B198+C198</f>
        <v>100</v>
      </c>
    </row>
    <row r="199" spans="1:5">
      <c r="A199" s="141" t="s">
        <v>986</v>
      </c>
      <c r="B199" s="143"/>
      <c r="C199" s="130">
        <v>100</v>
      </c>
      <c r="D199" s="125">
        <f>B199/C199</f>
        <v>0</v>
      </c>
      <c r="E199">
        <f t="shared" si="4"/>
        <v>100</v>
      </c>
    </row>
    <row r="200" spans="1:5">
      <c r="A200" s="141" t="s">
        <v>987</v>
      </c>
      <c r="B200" s="143">
        <v>150</v>
      </c>
      <c r="C200" s="130"/>
      <c r="D200" s="90"/>
      <c r="E200">
        <f t="shared" si="4"/>
        <v>150</v>
      </c>
    </row>
    <row r="201" hidden="1" spans="1:5">
      <c r="A201" s="141" t="s">
        <v>981</v>
      </c>
      <c r="B201" s="143"/>
      <c r="C201" s="130"/>
      <c r="D201" s="90"/>
      <c r="E201">
        <f t="shared" si="4"/>
        <v>0</v>
      </c>
    </row>
    <row r="202" hidden="1" spans="1:5">
      <c r="A202" s="141" t="s">
        <v>988</v>
      </c>
      <c r="B202" s="143"/>
      <c r="C202" s="130"/>
      <c r="D202" s="90"/>
      <c r="E202">
        <f t="shared" si="4"/>
        <v>0</v>
      </c>
    </row>
    <row r="203" hidden="1" spans="1:5">
      <c r="A203" s="141" t="s">
        <v>989</v>
      </c>
      <c r="B203" s="143"/>
      <c r="C203" s="130"/>
      <c r="D203" s="90"/>
      <c r="E203">
        <f t="shared" si="4"/>
        <v>0</v>
      </c>
    </row>
    <row r="204" spans="1:5">
      <c r="A204" s="95" t="s">
        <v>813</v>
      </c>
      <c r="B204" s="144">
        <f>SUM(B5,B20,B32,B39,B85,B109,B161,B165,B190,B197)</f>
        <v>192583</v>
      </c>
      <c r="C204" s="144">
        <f>SUM(C5,C20,C32,C39,C85,C109,C161,C165,C190,C197)</f>
        <v>164574</v>
      </c>
      <c r="D204" s="125">
        <f>B204/C204</f>
        <v>1.1702</v>
      </c>
      <c r="E204">
        <f t="shared" si="4"/>
        <v>357157</v>
      </c>
    </row>
    <row r="205" hidden="1" spans="1:5">
      <c r="A205" s="89" t="s">
        <v>132</v>
      </c>
      <c r="B205" s="90"/>
      <c r="C205" s="90"/>
      <c r="D205" s="90"/>
      <c r="E205">
        <f t="shared" si="4"/>
        <v>0</v>
      </c>
    </row>
    <row r="206" spans="1:5">
      <c r="A206" s="89" t="s">
        <v>133</v>
      </c>
      <c r="B206" s="90">
        <v>836</v>
      </c>
      <c r="C206" s="90"/>
      <c r="D206" s="90"/>
      <c r="E206">
        <f t="shared" si="4"/>
        <v>836</v>
      </c>
    </row>
    <row r="207" hidden="1" spans="1:5">
      <c r="A207" s="104" t="s">
        <v>814</v>
      </c>
      <c r="B207" s="90"/>
      <c r="C207" s="90"/>
      <c r="D207" s="90"/>
      <c r="E207">
        <f t="shared" si="4"/>
        <v>0</v>
      </c>
    </row>
    <row r="208" hidden="1" spans="1:5">
      <c r="A208" s="104" t="s">
        <v>815</v>
      </c>
      <c r="B208" s="90"/>
      <c r="C208" s="90"/>
      <c r="D208" s="90"/>
      <c r="E208">
        <f t="shared" si="4"/>
        <v>0</v>
      </c>
    </row>
    <row r="209" hidden="1" spans="1:5">
      <c r="A209" s="104" t="s">
        <v>683</v>
      </c>
      <c r="B209" s="90"/>
      <c r="C209" s="90"/>
      <c r="D209" s="90"/>
      <c r="E209">
        <f t="shared" si="4"/>
        <v>0</v>
      </c>
    </row>
    <row r="210" hidden="1" spans="1:5">
      <c r="A210" s="104" t="s">
        <v>816</v>
      </c>
      <c r="B210" s="90"/>
      <c r="C210" s="90"/>
      <c r="D210" s="90"/>
      <c r="E210">
        <f t="shared" si="4"/>
        <v>0</v>
      </c>
    </row>
    <row r="211" spans="1:5">
      <c r="A211" s="104" t="s">
        <v>817</v>
      </c>
      <c r="B211" s="118">
        <v>836</v>
      </c>
      <c r="C211" s="90"/>
      <c r="D211" s="90"/>
      <c r="E211">
        <f t="shared" si="4"/>
        <v>836</v>
      </c>
    </row>
    <row r="212" spans="1:5">
      <c r="A212" s="95" t="s">
        <v>147</v>
      </c>
      <c r="B212" s="118">
        <f>B204+B206</f>
        <v>193419</v>
      </c>
      <c r="C212" s="118">
        <f>C204</f>
        <v>164574</v>
      </c>
      <c r="D212" s="125">
        <f>B212/C212</f>
        <v>1.1753</v>
      </c>
      <c r="E212">
        <f t="shared" si="4"/>
        <v>357993</v>
      </c>
    </row>
  </sheetData>
  <autoFilter ref="A4:E212">
    <filterColumn colId="4">
      <filters>
        <filter val="90"/>
        <filter val="150"/>
        <filter val="350"/>
        <filter val="2350"/>
        <filter val="3050"/>
        <filter val="1593"/>
        <filter val="357993"/>
        <filter val="7496"/>
        <filter val="41516"/>
        <filter val="357157"/>
        <filter val="1459"/>
        <filter val="3260"/>
        <filter val="308862"/>
        <filter val="727"/>
        <filter val="82267"/>
        <filter val="68"/>
        <filter val="634"/>
        <filter val="836"/>
        <filter val="5438"/>
        <filter val="42179"/>
        <filter val="100"/>
        <filter val="600"/>
        <filter val="8400"/>
        <filter val="13000"/>
        <filter val="29800"/>
        <filter val="145"/>
        <filter val="324846"/>
        <filter val="587"/>
        <filter val="141307"/>
        <filter val="2088"/>
      </filters>
    </filterColumn>
    <extLst/>
  </autoFilter>
  <mergeCells count="1">
    <mergeCell ref="A2:D2"/>
  </mergeCells>
  <pageMargins left="0.629166666666667" right="0.235416666666667" top="0.747916666666667" bottom="0.747916666666667" header="0.313888888888889" footer="0.313888888888889"/>
  <pageSetup paperSize="9" fitToHeight="0" orientation="portrait" horizont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J12" sqref="J12"/>
    </sheetView>
  </sheetViews>
  <sheetFormatPr defaultColWidth="9" defaultRowHeight="15.6"/>
  <cols>
    <col min="1" max="1" width="23" customWidth="1"/>
    <col min="2" max="9" width="9.9" customWidth="1"/>
    <col min="10" max="10" width="15.1" customWidth="1"/>
  </cols>
  <sheetData>
    <row r="1" ht="18.6" customHeight="1" spans="1:1">
      <c r="A1" s="82" t="s">
        <v>990</v>
      </c>
    </row>
    <row r="2" ht="20.4" spans="1:10">
      <c r="A2" s="83" t="s">
        <v>991</v>
      </c>
      <c r="B2" s="83"/>
      <c r="C2" s="83"/>
      <c r="D2" s="83"/>
      <c r="E2" s="83"/>
      <c r="F2" s="83"/>
      <c r="G2" s="83"/>
      <c r="H2" s="83"/>
      <c r="I2" s="83"/>
      <c r="J2" s="83"/>
    </row>
    <row r="3" spans="1:10">
      <c r="A3" s="113"/>
      <c r="B3" s="113"/>
      <c r="C3" s="113"/>
      <c r="D3" s="113"/>
      <c r="E3" s="113"/>
      <c r="F3" s="113"/>
      <c r="G3" s="113"/>
      <c r="H3" s="113"/>
      <c r="I3" s="113"/>
      <c r="J3" s="116" t="s">
        <v>694</v>
      </c>
    </row>
    <row r="4" ht="23.4" customHeight="1" spans="1:10">
      <c r="A4" s="114" t="s">
        <v>695</v>
      </c>
      <c r="B4" s="95" t="s">
        <v>696</v>
      </c>
      <c r="C4" s="95" t="s">
        <v>992</v>
      </c>
      <c r="D4" s="95" t="s">
        <v>697</v>
      </c>
      <c r="E4" s="95" t="s">
        <v>699</v>
      </c>
      <c r="F4" s="95" t="s">
        <v>700</v>
      </c>
      <c r="G4" s="95" t="s">
        <v>703</v>
      </c>
      <c r="H4" s="95" t="s">
        <v>709</v>
      </c>
      <c r="I4" s="95" t="s">
        <v>712</v>
      </c>
      <c r="J4" s="117" t="s">
        <v>714</v>
      </c>
    </row>
    <row r="5" ht="25.35" customHeight="1" spans="1:10">
      <c r="A5" s="90" t="s">
        <v>802</v>
      </c>
      <c r="B5" s="90"/>
      <c r="C5" s="90"/>
      <c r="D5" s="90"/>
      <c r="E5" s="90"/>
      <c r="F5" s="90"/>
      <c r="G5" s="90"/>
      <c r="H5" s="90"/>
      <c r="I5" s="90"/>
      <c r="J5" s="118"/>
    </row>
    <row r="6" ht="25.35" customHeight="1" spans="1:10">
      <c r="A6" s="90" t="s">
        <v>803</v>
      </c>
      <c r="B6" s="90"/>
      <c r="C6" s="90"/>
      <c r="D6" s="90"/>
      <c r="E6" s="90"/>
      <c r="F6" s="90"/>
      <c r="G6" s="90"/>
      <c r="H6" s="90"/>
      <c r="I6" s="90"/>
      <c r="J6" s="118"/>
    </row>
    <row r="7" ht="25.35" customHeight="1" spans="1:10">
      <c r="A7" s="90" t="s">
        <v>804</v>
      </c>
      <c r="B7" s="90"/>
      <c r="C7" s="90"/>
      <c r="D7" s="90"/>
      <c r="E7" s="90"/>
      <c r="F7" s="90"/>
      <c r="G7" s="90"/>
      <c r="H7" s="90"/>
      <c r="I7" s="90"/>
      <c r="J7" s="118"/>
    </row>
    <row r="8" ht="25.35" customHeight="1" spans="1:10">
      <c r="A8" s="90" t="s">
        <v>805</v>
      </c>
      <c r="B8" s="90">
        <f>SUM(C8:I8)</f>
        <v>11992</v>
      </c>
      <c r="C8" s="90">
        <v>1086</v>
      </c>
      <c r="D8" s="90">
        <v>3935</v>
      </c>
      <c r="E8" s="90">
        <v>530</v>
      </c>
      <c r="F8" s="90">
        <v>200</v>
      </c>
      <c r="G8" s="90">
        <v>932</v>
      </c>
      <c r="H8" s="90">
        <v>5000</v>
      </c>
      <c r="I8" s="90">
        <v>309</v>
      </c>
      <c r="J8" s="118"/>
    </row>
    <row r="9" ht="25.35" customHeight="1" spans="1:10">
      <c r="A9" s="90" t="s">
        <v>806</v>
      </c>
      <c r="B9" s="90"/>
      <c r="C9" s="90"/>
      <c r="D9" s="90"/>
      <c r="E9" s="90"/>
      <c r="F9" s="90"/>
      <c r="G9" s="90"/>
      <c r="H9" s="90"/>
      <c r="I9" s="90"/>
      <c r="J9" s="118"/>
    </row>
    <row r="10" ht="25.35" customHeight="1" spans="1:10">
      <c r="A10" s="90" t="s">
        <v>807</v>
      </c>
      <c r="B10" s="90"/>
      <c r="C10" s="90"/>
      <c r="D10" s="90"/>
      <c r="E10" s="90"/>
      <c r="F10" s="90"/>
      <c r="G10" s="90"/>
      <c r="H10" s="90"/>
      <c r="I10" s="90"/>
      <c r="J10" s="118"/>
    </row>
    <row r="11" ht="25.35" customHeight="1" spans="1:10">
      <c r="A11" s="90" t="s">
        <v>808</v>
      </c>
      <c r="B11" s="90"/>
      <c r="C11" s="90"/>
      <c r="D11" s="90"/>
      <c r="E11" s="90"/>
      <c r="F11" s="90"/>
      <c r="G11" s="90"/>
      <c r="H11" s="90"/>
      <c r="I11" s="90"/>
      <c r="J11" s="118"/>
    </row>
    <row r="12" ht="25.35" customHeight="1" spans="1:10">
      <c r="A12" s="90" t="s">
        <v>809</v>
      </c>
      <c r="B12" s="90"/>
      <c r="C12" s="90"/>
      <c r="D12" s="90"/>
      <c r="E12" s="90"/>
      <c r="F12" s="90"/>
      <c r="G12" s="90"/>
      <c r="H12" s="90"/>
      <c r="I12" s="90"/>
      <c r="J12" s="118"/>
    </row>
    <row r="13" ht="25.35" customHeight="1" spans="1:10">
      <c r="A13" s="90" t="s">
        <v>810</v>
      </c>
      <c r="B13" s="90"/>
      <c r="C13" s="90"/>
      <c r="D13" s="90"/>
      <c r="E13" s="90"/>
      <c r="F13" s="90"/>
      <c r="G13" s="90"/>
      <c r="H13" s="90"/>
      <c r="I13" s="90"/>
      <c r="J13" s="118"/>
    </row>
    <row r="14" ht="25.35" customHeight="1" spans="1:10">
      <c r="A14" s="90" t="s">
        <v>811</v>
      </c>
      <c r="B14" s="90"/>
      <c r="C14" s="90"/>
      <c r="D14" s="90"/>
      <c r="E14" s="90"/>
      <c r="F14" s="90"/>
      <c r="G14" s="90"/>
      <c r="H14" s="90"/>
      <c r="I14" s="90"/>
      <c r="J14" s="118"/>
    </row>
    <row r="15" ht="25.35" customHeight="1" spans="1:10">
      <c r="A15" s="90" t="s">
        <v>812</v>
      </c>
      <c r="B15" s="90"/>
      <c r="C15" s="90"/>
      <c r="D15" s="90"/>
      <c r="E15" s="90"/>
      <c r="F15" s="90"/>
      <c r="G15" s="90"/>
      <c r="H15" s="90"/>
      <c r="I15" s="90"/>
      <c r="J15" s="118"/>
    </row>
    <row r="16" s="112" customFormat="1" ht="25.35" customHeight="1" spans="1:10">
      <c r="A16" s="95" t="s">
        <v>696</v>
      </c>
      <c r="B16" s="89">
        <f>SUM(B5:B15)</f>
        <v>11992</v>
      </c>
      <c r="C16" s="89">
        <f t="shared" ref="C16:I16" si="0">SUM(C5:C15)</f>
        <v>1086</v>
      </c>
      <c r="D16" s="89">
        <f t="shared" si="0"/>
        <v>3935</v>
      </c>
      <c r="E16" s="89">
        <f t="shared" si="0"/>
        <v>530</v>
      </c>
      <c r="F16" s="89">
        <f t="shared" si="0"/>
        <v>200</v>
      </c>
      <c r="G16" s="89">
        <f t="shared" si="0"/>
        <v>932</v>
      </c>
      <c r="H16" s="89">
        <f t="shared" si="0"/>
        <v>5000</v>
      </c>
      <c r="I16" s="89">
        <f t="shared" si="0"/>
        <v>309</v>
      </c>
      <c r="J16" s="119"/>
    </row>
    <row r="17" ht="39.6" customHeight="1" spans="1:10">
      <c r="A17" s="115"/>
      <c r="B17" s="115"/>
      <c r="C17" s="115"/>
      <c r="D17" s="115"/>
      <c r="E17" s="115"/>
      <c r="F17" s="115"/>
      <c r="G17" s="115"/>
      <c r="H17" s="115"/>
      <c r="I17" s="115"/>
      <c r="J17" s="115"/>
    </row>
  </sheetData>
  <mergeCells count="2">
    <mergeCell ref="A2:J2"/>
    <mergeCell ref="A17:J17"/>
  </mergeCells>
  <printOptions horizontalCentered="1"/>
  <pageMargins left="0.235416666666667" right="0.235416666666667" top="0.747916666666667" bottom="0.747916666666667" header="0.313888888888889" footer="0.313888888888889"/>
  <pageSetup paperSize="9" orientation="landscape" horizont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workbookViewId="0">
      <selection activeCell="G5" sqref="G5"/>
    </sheetView>
  </sheetViews>
  <sheetFormatPr defaultColWidth="9" defaultRowHeight="15.6" outlineLevelCol="3"/>
  <cols>
    <col min="1" max="1" width="39" customWidth="1"/>
    <col min="2" max="2" width="12.4" customWidth="1"/>
    <col min="3" max="3" width="14.7" customWidth="1"/>
    <col min="4" max="4" width="18.5" customWidth="1"/>
  </cols>
  <sheetData>
    <row r="1" ht="18.6" customHeight="1" spans="1:1">
      <c r="A1" s="82" t="s">
        <v>993</v>
      </c>
    </row>
    <row r="2" ht="27" customHeight="1" spans="1:4">
      <c r="A2" s="83" t="s">
        <v>994</v>
      </c>
      <c r="B2" s="83"/>
      <c r="C2" s="83"/>
      <c r="D2" s="83"/>
    </row>
    <row r="3" spans="1:4">
      <c r="A3" s="84"/>
      <c r="B3" s="85"/>
      <c r="C3" s="85"/>
      <c r="D3" s="108" t="s">
        <v>694</v>
      </c>
    </row>
    <row r="4" ht="49.95" customHeight="1" spans="1:4">
      <c r="A4" s="87" t="s">
        <v>695</v>
      </c>
      <c r="B4" s="87" t="s">
        <v>57</v>
      </c>
      <c r="C4" s="25" t="s">
        <v>58</v>
      </c>
      <c r="D4" s="25" t="s">
        <v>105</v>
      </c>
    </row>
    <row r="5" ht="30.6" customHeight="1" spans="1:4">
      <c r="A5" s="90" t="s">
        <v>995</v>
      </c>
      <c r="B5" s="90">
        <v>270</v>
      </c>
      <c r="C5" s="90">
        <v>250</v>
      </c>
      <c r="D5" s="90">
        <f>B5/C5</f>
        <v>1.08</v>
      </c>
    </row>
    <row r="6" ht="30.6" customHeight="1" spans="1:4">
      <c r="A6" s="90" t="s">
        <v>996</v>
      </c>
      <c r="B6" s="90"/>
      <c r="C6" s="90"/>
      <c r="D6" s="90"/>
    </row>
    <row r="7" ht="30.6" customHeight="1" spans="1:4">
      <c r="A7" s="90" t="s">
        <v>997</v>
      </c>
      <c r="B7" s="90"/>
      <c r="C7" s="90"/>
      <c r="D7" s="90"/>
    </row>
    <row r="8" ht="30.6" customHeight="1" spans="1:4">
      <c r="A8" s="90" t="s">
        <v>998</v>
      </c>
      <c r="B8" s="90"/>
      <c r="C8" s="90"/>
      <c r="D8" s="90"/>
    </row>
    <row r="9" ht="30.6" customHeight="1" spans="1:4">
      <c r="A9" s="90" t="s">
        <v>999</v>
      </c>
      <c r="B9" s="90">
        <v>83585</v>
      </c>
      <c r="C9" s="90">
        <v>250</v>
      </c>
      <c r="D9" s="90">
        <f>B9/C9</f>
        <v>334.34</v>
      </c>
    </row>
    <row r="10" ht="30.6" customHeight="1" spans="1:4">
      <c r="A10" s="95" t="s">
        <v>792</v>
      </c>
      <c r="B10" s="90">
        <v>83855</v>
      </c>
      <c r="C10" s="90">
        <v>250</v>
      </c>
      <c r="D10" s="90">
        <f>B10/C10</f>
        <v>335.42</v>
      </c>
    </row>
    <row r="11" ht="30.6" customHeight="1" spans="1:4">
      <c r="A11" s="109" t="s">
        <v>1000</v>
      </c>
      <c r="B11" s="109"/>
      <c r="C11" s="109"/>
      <c r="D11" s="90"/>
    </row>
    <row r="12" ht="30.6" customHeight="1" spans="1:4">
      <c r="A12" s="110" t="s">
        <v>1001</v>
      </c>
      <c r="B12" s="109"/>
      <c r="C12" s="109"/>
      <c r="D12" s="90"/>
    </row>
    <row r="13" ht="30.6" customHeight="1" spans="1:4">
      <c r="A13" s="111" t="s">
        <v>99</v>
      </c>
      <c r="B13" s="90">
        <v>83855</v>
      </c>
      <c r="C13" s="90">
        <v>250</v>
      </c>
      <c r="D13" s="90">
        <f>B13/C13</f>
        <v>335.42</v>
      </c>
    </row>
  </sheetData>
  <mergeCells count="1">
    <mergeCell ref="A2:D2"/>
  </mergeCells>
  <pageMargins left="0.629166666666667" right="0.235416666666667" top="0.747916666666667" bottom="0.747916666666667" header="0.313888888888889" footer="0.313888888888889"/>
  <pageSetup paperSize="9" orientation="portrait" horizont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workbookViewId="0">
      <selection activeCell="C4" sqref="C4:D4"/>
    </sheetView>
  </sheetViews>
  <sheetFormatPr defaultColWidth="9" defaultRowHeight="15.6" outlineLevelCol="3"/>
  <cols>
    <col min="1" max="1" width="33.9" customWidth="1"/>
    <col min="2" max="2" width="12.6" customWidth="1"/>
    <col min="3" max="3" width="14.2" customWidth="1"/>
    <col min="4" max="4" width="18.2" customWidth="1"/>
  </cols>
  <sheetData>
    <row r="1" ht="23.4" customHeight="1" spans="1:1">
      <c r="A1" s="82" t="s">
        <v>1002</v>
      </c>
    </row>
    <row r="2" ht="20.4" spans="1:4">
      <c r="A2" s="83" t="s">
        <v>1003</v>
      </c>
      <c r="B2" s="83"/>
      <c r="C2" s="83"/>
      <c r="D2" s="83"/>
    </row>
    <row r="3" spans="1:4">
      <c r="A3" s="84"/>
      <c r="B3" s="85"/>
      <c r="C3" s="85"/>
      <c r="D3" s="86" t="s">
        <v>694</v>
      </c>
    </row>
    <row r="4" ht="50.4" customHeight="1" spans="1:4">
      <c r="A4" s="107" t="s">
        <v>695</v>
      </c>
      <c r="B4" s="107" t="s">
        <v>57</v>
      </c>
      <c r="C4" s="25" t="s">
        <v>58</v>
      </c>
      <c r="D4" s="25" t="s">
        <v>105</v>
      </c>
    </row>
    <row r="5" ht="31.2" customHeight="1" spans="1:4">
      <c r="A5" s="90" t="s">
        <v>1004</v>
      </c>
      <c r="B5" s="90"/>
      <c r="C5" s="90"/>
      <c r="D5" s="90"/>
    </row>
    <row r="6" ht="31.2" customHeight="1" spans="1:4">
      <c r="A6" s="90" t="s">
        <v>1005</v>
      </c>
      <c r="B6" s="90">
        <v>83585</v>
      </c>
      <c r="C6" s="90"/>
      <c r="D6" s="90"/>
    </row>
    <row r="7" ht="31.2" customHeight="1" spans="1:4">
      <c r="A7" s="90" t="s">
        <v>1006</v>
      </c>
      <c r="B7" s="90"/>
      <c r="C7" s="90"/>
      <c r="D7" s="90"/>
    </row>
    <row r="8" ht="31.2" customHeight="1" spans="1:4">
      <c r="A8" s="90" t="s">
        <v>1007</v>
      </c>
      <c r="B8" s="90"/>
      <c r="C8" s="90"/>
      <c r="D8" s="90"/>
    </row>
    <row r="9" ht="31.2" customHeight="1" spans="1:4">
      <c r="A9" s="90" t="s">
        <v>1008</v>
      </c>
      <c r="B9" s="90"/>
      <c r="C9" s="90">
        <v>250</v>
      </c>
      <c r="D9" s="90">
        <f t="shared" ref="D9:D13" si="0">B9/C9</f>
        <v>0</v>
      </c>
    </row>
    <row r="10" ht="31.2" customHeight="1" spans="1:4">
      <c r="A10" s="95" t="s">
        <v>813</v>
      </c>
      <c r="B10" s="90">
        <v>83585</v>
      </c>
      <c r="C10" s="90"/>
      <c r="D10" s="90"/>
    </row>
    <row r="11" ht="31.2" customHeight="1" spans="1:4">
      <c r="A11" s="90" t="s">
        <v>1009</v>
      </c>
      <c r="B11" s="90"/>
      <c r="C11" s="90"/>
      <c r="D11" s="90"/>
    </row>
    <row r="12" ht="31.2" customHeight="1" spans="1:4">
      <c r="A12" s="90" t="s">
        <v>1010</v>
      </c>
      <c r="B12" s="90">
        <v>270</v>
      </c>
      <c r="C12" s="90">
        <v>250</v>
      </c>
      <c r="D12" s="90">
        <f>B12/C12</f>
        <v>1.08</v>
      </c>
    </row>
    <row r="13" ht="31.2" customHeight="1" spans="1:4">
      <c r="A13" s="95" t="s">
        <v>147</v>
      </c>
      <c r="B13" s="90">
        <v>83855</v>
      </c>
      <c r="C13" s="90">
        <v>250</v>
      </c>
      <c r="D13" s="90">
        <f t="shared" si="0"/>
        <v>335.42</v>
      </c>
    </row>
  </sheetData>
  <mergeCells count="1">
    <mergeCell ref="A2:D2"/>
  </mergeCells>
  <pageMargins left="0.629166666666667" right="0.235416666666667" top="0.747916666666667" bottom="0.747916666666667" header="0.313888888888889" footer="0.313888888888889"/>
  <pageSetup paperSize="9" orientation="portrait" horizontalDpi="6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D12" sqref="D12"/>
    </sheetView>
  </sheetViews>
  <sheetFormatPr defaultColWidth="9" defaultRowHeight="15.6" outlineLevelCol="3"/>
  <cols>
    <col min="1" max="1" width="38.5" customWidth="1"/>
    <col min="2" max="2" width="13" customWidth="1"/>
    <col min="3" max="3" width="14.7" customWidth="1"/>
    <col min="4" max="4" width="18" style="97" customWidth="1"/>
  </cols>
  <sheetData>
    <row r="1" spans="1:1">
      <c r="A1" s="82" t="s">
        <v>1011</v>
      </c>
    </row>
    <row r="2" ht="20.4" spans="1:4">
      <c r="A2" s="83" t="s">
        <v>1012</v>
      </c>
      <c r="B2" s="83"/>
      <c r="C2" s="83"/>
      <c r="D2" s="98"/>
    </row>
    <row r="3" ht="24.6" customHeight="1" spans="1:4">
      <c r="A3" s="84"/>
      <c r="B3" s="85"/>
      <c r="C3" s="85"/>
      <c r="D3" s="99" t="s">
        <v>694</v>
      </c>
    </row>
    <row r="4" ht="48.6" customHeight="1" spans="1:4">
      <c r="A4" s="87" t="s">
        <v>695</v>
      </c>
      <c r="B4" s="87" t="s">
        <v>57</v>
      </c>
      <c r="C4" s="25" t="s">
        <v>58</v>
      </c>
      <c r="D4" s="100" t="s">
        <v>105</v>
      </c>
    </row>
    <row r="5" ht="23.4" customHeight="1" spans="1:4">
      <c r="A5" s="90" t="s">
        <v>995</v>
      </c>
      <c r="B5" s="90">
        <v>270</v>
      </c>
      <c r="C5" s="90">
        <v>250</v>
      </c>
      <c r="D5" s="101">
        <f>B5/C5</f>
        <v>1.08</v>
      </c>
    </row>
    <row r="6" ht="23.4" customHeight="1" spans="1:4">
      <c r="A6" s="102" t="s">
        <v>1013</v>
      </c>
      <c r="B6" s="90">
        <v>84</v>
      </c>
      <c r="C6" s="102">
        <v>243</v>
      </c>
      <c r="D6" s="101">
        <f>B6/C6</f>
        <v>0.35</v>
      </c>
    </row>
    <row r="7" ht="23.4" customHeight="1" spans="1:4">
      <c r="A7" s="103" t="s">
        <v>1014</v>
      </c>
      <c r="B7" s="90">
        <v>66</v>
      </c>
      <c r="C7" s="102">
        <v>7</v>
      </c>
      <c r="D7" s="101">
        <f>B7/C7</f>
        <v>9.43</v>
      </c>
    </row>
    <row r="8" ht="23.4" customHeight="1" spans="1:4">
      <c r="A8" s="104" t="s">
        <v>1015</v>
      </c>
      <c r="B8" s="90">
        <v>81</v>
      </c>
      <c r="C8" s="90"/>
      <c r="D8" s="101"/>
    </row>
    <row r="9" ht="23.4" customHeight="1" spans="1:4">
      <c r="A9" s="104" t="s">
        <v>1016</v>
      </c>
      <c r="B9" s="90">
        <v>39</v>
      </c>
      <c r="C9" s="90"/>
      <c r="D9" s="101"/>
    </row>
    <row r="10" ht="23.4" customHeight="1" spans="1:4">
      <c r="A10" s="90" t="s">
        <v>996</v>
      </c>
      <c r="B10" s="90"/>
      <c r="C10" s="90"/>
      <c r="D10" s="101"/>
    </row>
    <row r="11" ht="23.4" customHeight="1" spans="1:4">
      <c r="A11" s="105" t="s">
        <v>1017</v>
      </c>
      <c r="B11" s="90"/>
      <c r="C11" s="90"/>
      <c r="D11" s="101"/>
    </row>
    <row r="12" ht="23.4" customHeight="1" spans="1:4">
      <c r="A12" s="104" t="s">
        <v>1018</v>
      </c>
      <c r="B12" s="90"/>
      <c r="C12" s="90"/>
      <c r="D12" s="101"/>
    </row>
    <row r="13" ht="23.4" customHeight="1" spans="1:4">
      <c r="A13" s="104" t="s">
        <v>1019</v>
      </c>
      <c r="B13" s="90"/>
      <c r="C13" s="90"/>
      <c r="D13" s="101"/>
    </row>
    <row r="14" ht="23.4" customHeight="1" spans="1:4">
      <c r="A14" s="104" t="s">
        <v>1020</v>
      </c>
      <c r="B14" s="90"/>
      <c r="C14" s="90"/>
      <c r="D14" s="101"/>
    </row>
    <row r="15" ht="23.4" customHeight="1" spans="1:4">
      <c r="A15" s="90" t="s">
        <v>997</v>
      </c>
      <c r="B15" s="90"/>
      <c r="C15" s="90"/>
      <c r="D15" s="101"/>
    </row>
    <row r="16" ht="23.4" customHeight="1" spans="1:4">
      <c r="A16" s="90" t="s">
        <v>998</v>
      </c>
      <c r="B16" s="90"/>
      <c r="C16" s="90"/>
      <c r="D16" s="101"/>
    </row>
    <row r="17" ht="23.4" customHeight="1" spans="1:4">
      <c r="A17" s="90" t="s">
        <v>999</v>
      </c>
      <c r="B17" s="90">
        <v>83585</v>
      </c>
      <c r="C17" s="90"/>
      <c r="D17" s="101"/>
    </row>
    <row r="18" ht="23.4" customHeight="1" spans="1:4">
      <c r="A18" s="95" t="s">
        <v>792</v>
      </c>
      <c r="B18" s="90">
        <f>B5+B17</f>
        <v>83855</v>
      </c>
      <c r="C18" s="90">
        <f>C5+C17</f>
        <v>250</v>
      </c>
      <c r="D18" s="101">
        <f>B18/C18</f>
        <v>335.42</v>
      </c>
    </row>
    <row r="19" ht="23.4" customHeight="1" spans="1:4">
      <c r="A19" s="90" t="s">
        <v>1000</v>
      </c>
      <c r="B19" s="90"/>
      <c r="C19" s="90"/>
      <c r="D19" s="101" t="e">
        <f>B19/C19</f>
        <v>#DIV/0!</v>
      </c>
    </row>
    <row r="20" ht="23.4" customHeight="1" spans="1:4">
      <c r="A20" s="106" t="s">
        <v>1001</v>
      </c>
      <c r="B20" s="90"/>
      <c r="C20" s="90"/>
      <c r="D20" s="101" t="e">
        <f>B20/C20</f>
        <v>#DIV/0!</v>
      </c>
    </row>
    <row r="21" ht="23.4" customHeight="1" spans="1:4">
      <c r="A21" s="95" t="s">
        <v>99</v>
      </c>
      <c r="B21" s="90">
        <f>B18</f>
        <v>83855</v>
      </c>
      <c r="C21" s="90">
        <f>C18</f>
        <v>250</v>
      </c>
      <c r="D21" s="101">
        <f>B21/C21</f>
        <v>335.42</v>
      </c>
    </row>
  </sheetData>
  <mergeCells count="1">
    <mergeCell ref="A2:D2"/>
  </mergeCells>
  <pageMargins left="0.629166666666667" right="0.235416666666667" top="0.747916666666667" bottom="0.747916666666667" header="0.313888888888889" footer="0.313888888888889"/>
  <pageSetup paperSize="9" fitToHeight="0" orientation="portrait" horizont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topLeftCell="A13" workbookViewId="0">
      <selection activeCell="E9" sqref="E9"/>
    </sheetView>
  </sheetViews>
  <sheetFormatPr defaultColWidth="9" defaultRowHeight="15.6" outlineLevelCol="3"/>
  <cols>
    <col min="1" max="1" width="43.4" customWidth="1"/>
    <col min="2" max="2" width="11.6" customWidth="1"/>
    <col min="3" max="3" width="14.5" customWidth="1"/>
    <col min="4" max="4" width="18.2" customWidth="1"/>
    <col min="5" max="5" width="25.5" customWidth="1"/>
  </cols>
  <sheetData>
    <row r="1" spans="1:1">
      <c r="A1" s="82" t="s">
        <v>1021</v>
      </c>
    </row>
    <row r="2" ht="26.4" customHeight="1" spans="1:4">
      <c r="A2" s="83" t="s">
        <v>1022</v>
      </c>
      <c r="B2" s="83"/>
      <c r="C2" s="83"/>
      <c r="D2" s="83"/>
    </row>
    <row r="3" spans="1:4">
      <c r="A3" s="84"/>
      <c r="B3" s="85"/>
      <c r="C3" s="85"/>
      <c r="D3" s="86" t="s">
        <v>694</v>
      </c>
    </row>
    <row r="4" ht="44.25" customHeight="1" spans="1:4">
      <c r="A4" s="87" t="s">
        <v>695</v>
      </c>
      <c r="B4" s="87" t="s">
        <v>57</v>
      </c>
      <c r="C4" s="25" t="s">
        <v>58</v>
      </c>
      <c r="D4" s="25" t="s">
        <v>105</v>
      </c>
    </row>
    <row r="5" ht="18.6" customHeight="1" spans="1:4">
      <c r="A5" s="88" t="s">
        <v>1004</v>
      </c>
      <c r="B5" s="89"/>
      <c r="C5" s="89"/>
      <c r="D5" s="89"/>
    </row>
    <row r="6" ht="18.6" customHeight="1" spans="1:4">
      <c r="A6" s="88" t="s">
        <v>1023</v>
      </c>
      <c r="B6" s="90"/>
      <c r="C6" s="90"/>
      <c r="D6" s="90"/>
    </row>
    <row r="7" ht="18.6" customHeight="1" spans="1:4">
      <c r="A7" s="91" t="s">
        <v>1024</v>
      </c>
      <c r="B7" s="90"/>
      <c r="C7" s="90"/>
      <c r="D7" s="90"/>
    </row>
    <row r="8" ht="18.6" customHeight="1" spans="1:4">
      <c r="A8" s="91" t="s">
        <v>1025</v>
      </c>
      <c r="B8" s="90"/>
      <c r="C8" s="90"/>
      <c r="D8" s="90"/>
    </row>
    <row r="9" ht="18.6" customHeight="1" spans="1:4">
      <c r="A9" s="91" t="s">
        <v>1026</v>
      </c>
      <c r="B9" s="90"/>
      <c r="C9" s="90"/>
      <c r="D9" s="90"/>
    </row>
    <row r="10" ht="18.6" customHeight="1" spans="1:4">
      <c r="A10" s="91" t="s">
        <v>1027</v>
      </c>
      <c r="B10" s="90"/>
      <c r="C10" s="90"/>
      <c r="D10" s="90"/>
    </row>
    <row r="11" ht="18.6" customHeight="1" spans="1:4">
      <c r="A11" s="91" t="s">
        <v>1028</v>
      </c>
      <c r="B11" s="90"/>
      <c r="C11" s="90"/>
      <c r="D11" s="90"/>
    </row>
    <row r="12" ht="18.6" customHeight="1" spans="1:4">
      <c r="A12" s="91" t="s">
        <v>1029</v>
      </c>
      <c r="B12" s="90"/>
      <c r="C12" s="90"/>
      <c r="D12" s="90"/>
    </row>
    <row r="13" ht="18.6" customHeight="1" spans="1:4">
      <c r="A13" s="91" t="s">
        <v>1030</v>
      </c>
      <c r="B13" s="90"/>
      <c r="C13" s="90"/>
      <c r="D13" s="90"/>
    </row>
    <row r="14" ht="18.6" customHeight="1" spans="1:4">
      <c r="A14" s="91" t="s">
        <v>1031</v>
      </c>
      <c r="B14" s="90"/>
      <c r="C14" s="90"/>
      <c r="D14" s="90"/>
    </row>
    <row r="15" ht="18.6" customHeight="1" spans="1:4">
      <c r="A15" s="88" t="s">
        <v>1005</v>
      </c>
      <c r="B15" s="92">
        <v>83585</v>
      </c>
      <c r="C15" s="92"/>
      <c r="D15" s="92"/>
    </row>
    <row r="16" ht="18.6" customHeight="1" spans="1:4">
      <c r="A16" s="93" t="s">
        <v>1032</v>
      </c>
      <c r="B16" s="94"/>
      <c r="C16" s="94"/>
      <c r="D16" s="94"/>
    </row>
    <row r="17" ht="18.6" customHeight="1" spans="1:4">
      <c r="A17" s="91" t="s">
        <v>1033</v>
      </c>
      <c r="B17" s="94"/>
      <c r="C17" s="94"/>
      <c r="D17" s="94"/>
    </row>
    <row r="18" ht="18.6" customHeight="1" spans="1:4">
      <c r="A18" s="91" t="s">
        <v>1034</v>
      </c>
      <c r="B18" s="94"/>
      <c r="C18" s="94"/>
      <c r="D18" s="94"/>
    </row>
    <row r="19" ht="18.6" customHeight="1" spans="1:4">
      <c r="A19" s="91" t="s">
        <v>1035</v>
      </c>
      <c r="B19" s="94"/>
      <c r="C19" s="94"/>
      <c r="D19" s="94"/>
    </row>
    <row r="20" ht="18.6" customHeight="1" spans="1:4">
      <c r="A20" s="91" t="s">
        <v>1036</v>
      </c>
      <c r="B20" s="94"/>
      <c r="C20" s="94"/>
      <c r="D20" s="94"/>
    </row>
    <row r="21" ht="18.6" customHeight="1" spans="1:4">
      <c r="A21" s="91" t="s">
        <v>1037</v>
      </c>
      <c r="B21" s="94"/>
      <c r="C21" s="94"/>
      <c r="D21" s="94"/>
    </row>
    <row r="22" ht="18.6" customHeight="1" spans="1:4">
      <c r="A22" s="91" t="s">
        <v>1038</v>
      </c>
      <c r="B22" s="94"/>
      <c r="C22" s="94"/>
      <c r="D22" s="94"/>
    </row>
    <row r="23" ht="18.6" customHeight="1" spans="1:4">
      <c r="A23" s="91" t="s">
        <v>1039</v>
      </c>
      <c r="B23" s="94">
        <v>83585</v>
      </c>
      <c r="C23" s="94"/>
      <c r="D23" s="94"/>
    </row>
    <row r="24" ht="18.6" customHeight="1" spans="1:4">
      <c r="A24" s="88" t="s">
        <v>1006</v>
      </c>
      <c r="B24" s="92"/>
      <c r="C24" s="92"/>
      <c r="D24" s="92"/>
    </row>
    <row r="25" ht="18.6" customHeight="1" spans="1:4">
      <c r="A25" s="88" t="s">
        <v>1040</v>
      </c>
      <c r="B25" s="94"/>
      <c r="C25" s="94"/>
      <c r="D25" s="94"/>
    </row>
    <row r="26" ht="18.6" customHeight="1" spans="1:4">
      <c r="A26" s="88" t="s">
        <v>1007</v>
      </c>
      <c r="B26" s="92"/>
      <c r="C26" s="92"/>
      <c r="D26" s="92"/>
    </row>
    <row r="27" ht="18.6" customHeight="1" spans="1:4">
      <c r="A27" s="88" t="s">
        <v>1041</v>
      </c>
      <c r="B27" s="94"/>
      <c r="C27" s="94"/>
      <c r="D27" s="94"/>
    </row>
    <row r="28" ht="18.6" customHeight="1" spans="1:4">
      <c r="A28" s="88" t="s">
        <v>1042</v>
      </c>
      <c r="B28" s="94"/>
      <c r="C28" s="94"/>
      <c r="D28" s="94"/>
    </row>
    <row r="29" ht="18.6" customHeight="1" spans="1:4">
      <c r="A29" s="88" t="s">
        <v>1043</v>
      </c>
      <c r="B29" s="94"/>
      <c r="C29" s="94"/>
      <c r="D29" s="94"/>
    </row>
    <row r="30" ht="18.6" customHeight="1" spans="1:4">
      <c r="A30" s="88" t="s">
        <v>1008</v>
      </c>
      <c r="B30" s="92"/>
      <c r="C30" s="92"/>
      <c r="D30" s="92"/>
    </row>
    <row r="31" ht="18.6" customHeight="1" spans="1:4">
      <c r="A31" s="95" t="s">
        <v>131</v>
      </c>
      <c r="B31" s="94">
        <v>83585</v>
      </c>
      <c r="C31" s="94"/>
      <c r="D31" s="94"/>
    </row>
    <row r="32" ht="18.6" customHeight="1" spans="1:4">
      <c r="A32" s="96" t="s">
        <v>1009</v>
      </c>
      <c r="B32" s="94"/>
      <c r="C32" s="94"/>
      <c r="D32" s="94"/>
    </row>
    <row r="33" ht="18.6" customHeight="1" spans="1:4">
      <c r="A33" s="90" t="s">
        <v>1010</v>
      </c>
      <c r="B33" s="94">
        <v>270</v>
      </c>
      <c r="C33" s="94">
        <v>250</v>
      </c>
      <c r="D33" s="94">
        <f>B33/C33</f>
        <v>1.08</v>
      </c>
    </row>
    <row r="34" ht="18.6" customHeight="1" spans="1:4">
      <c r="A34" s="95" t="s">
        <v>1044</v>
      </c>
      <c r="B34" s="94">
        <v>83855</v>
      </c>
      <c r="C34" s="94">
        <v>250</v>
      </c>
      <c r="D34" s="94">
        <f>B34/C34</f>
        <v>335.42</v>
      </c>
    </row>
  </sheetData>
  <mergeCells count="1">
    <mergeCell ref="A2:D2"/>
  </mergeCells>
  <pageMargins left="0.629166666666667" right="0.235416666666667" top="0.747916666666667" bottom="0.747916666666667" header="0.313888888888889" footer="0.313888888888889"/>
  <pageSetup paperSize="9" fitToHeight="0" orientation="portrait" horizont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J8" sqref="J8"/>
    </sheetView>
  </sheetViews>
  <sheetFormatPr defaultColWidth="8.1" defaultRowHeight="15.6" outlineLevelCol="3"/>
  <cols>
    <col min="1" max="1" width="35.1" style="21" customWidth="1"/>
    <col min="2" max="2" width="16.5" style="21" customWidth="1"/>
    <col min="3" max="3" width="16.4" style="21" customWidth="1"/>
    <col min="4" max="4" width="19.9" style="53" customWidth="1"/>
    <col min="5" max="11" width="8.1" style="21"/>
    <col min="12" max="12" width="11.5" style="21" customWidth="1"/>
    <col min="13" max="16384" width="8.1" style="21"/>
  </cols>
  <sheetData>
    <row r="1" spans="1:1">
      <c r="A1" s="21" t="s">
        <v>1045</v>
      </c>
    </row>
    <row r="2" ht="20.4" spans="1:4">
      <c r="A2" s="54" t="s">
        <v>1046</v>
      </c>
      <c r="B2" s="54"/>
      <c r="C2" s="54"/>
      <c r="D2" s="54"/>
    </row>
    <row r="3" spans="1:4">
      <c r="A3" s="55"/>
      <c r="B3" s="20"/>
      <c r="D3" s="56" t="s">
        <v>694</v>
      </c>
    </row>
    <row r="4" s="50" customFormat="1" ht="44.25" customHeight="1" spans="1:4">
      <c r="A4" s="73" t="s">
        <v>695</v>
      </c>
      <c r="B4" s="24" t="s">
        <v>57</v>
      </c>
      <c r="C4" s="25" t="s">
        <v>58</v>
      </c>
      <c r="D4" s="25" t="s">
        <v>105</v>
      </c>
    </row>
    <row r="5" ht="21" customHeight="1" spans="1:4">
      <c r="A5" s="39" t="s">
        <v>1047</v>
      </c>
      <c r="B5" s="59"/>
      <c r="C5" s="59"/>
      <c r="D5" s="60"/>
    </row>
    <row r="6" ht="21" customHeight="1" spans="1:4">
      <c r="A6" s="39" t="s">
        <v>1048</v>
      </c>
      <c r="B6" s="74">
        <v>39793</v>
      </c>
      <c r="C6" s="74">
        <v>27272</v>
      </c>
      <c r="D6" s="60">
        <f>B6/C6</f>
        <v>1.459</v>
      </c>
    </row>
    <row r="7" ht="21" customHeight="1" spans="1:4">
      <c r="A7" s="39" t="s">
        <v>1049</v>
      </c>
      <c r="B7" s="75">
        <v>44318</v>
      </c>
      <c r="C7" s="75">
        <v>41289</v>
      </c>
      <c r="D7" s="60">
        <f>B7/C7</f>
        <v>1.073</v>
      </c>
    </row>
    <row r="8" ht="21" customHeight="1" spans="1:4">
      <c r="A8" s="39" t="s">
        <v>1050</v>
      </c>
      <c r="B8" s="76"/>
      <c r="C8" s="76"/>
      <c r="D8" s="77"/>
    </row>
    <row r="9" ht="21" customHeight="1" spans="1:4">
      <c r="A9" s="39" t="s">
        <v>1051</v>
      </c>
      <c r="B9" s="76"/>
      <c r="C9" s="76"/>
      <c r="D9" s="77"/>
    </row>
    <row r="10" ht="21" customHeight="1" spans="1:4">
      <c r="A10" s="63" t="s">
        <v>1052</v>
      </c>
      <c r="B10" s="76"/>
      <c r="C10" s="76"/>
      <c r="D10" s="78"/>
    </row>
    <row r="11" ht="21" customHeight="1" spans="1:4">
      <c r="A11" s="64" t="s">
        <v>1053</v>
      </c>
      <c r="B11" s="76"/>
      <c r="C11" s="76"/>
      <c r="D11" s="77"/>
    </row>
    <row r="12" ht="21" customHeight="1" spans="1:4">
      <c r="A12" s="63" t="s">
        <v>1054</v>
      </c>
      <c r="B12" s="76"/>
      <c r="C12" s="76"/>
      <c r="D12" s="77"/>
    </row>
    <row r="13" ht="21" customHeight="1" spans="1:4">
      <c r="A13" s="39" t="s">
        <v>1055</v>
      </c>
      <c r="B13" s="76"/>
      <c r="C13" s="76"/>
      <c r="D13" s="77"/>
    </row>
    <row r="14" ht="21" customHeight="1" spans="1:4">
      <c r="A14" s="39" t="s">
        <v>1056</v>
      </c>
      <c r="B14" s="76"/>
      <c r="C14" s="76"/>
      <c r="D14" s="77"/>
    </row>
    <row r="15" ht="21" customHeight="1" spans="1:4">
      <c r="A15" s="39" t="s">
        <v>1057</v>
      </c>
      <c r="B15" s="76"/>
      <c r="C15" s="76"/>
      <c r="D15" s="77"/>
    </row>
    <row r="16" ht="21" customHeight="1" spans="1:4">
      <c r="A16" s="79" t="s">
        <v>1058</v>
      </c>
      <c r="B16" s="80">
        <f>B6+B7</f>
        <v>84111</v>
      </c>
      <c r="C16" s="80">
        <f>C6+C7</f>
        <v>68561</v>
      </c>
      <c r="D16" s="60">
        <f>B16/C16</f>
        <v>1.227</v>
      </c>
    </row>
    <row r="17" spans="1:4">
      <c r="A17" s="51"/>
      <c r="B17" s="51"/>
      <c r="C17" s="51"/>
      <c r="D17" s="81"/>
    </row>
  </sheetData>
  <mergeCells count="1">
    <mergeCell ref="A2:D2"/>
  </mergeCells>
  <conditionalFormatting sqref="D16">
    <cfRule type="cellIs" dxfId="0" priority="1" stopIfTrue="1" operator="lessThan">
      <formula>0</formula>
    </cfRule>
  </conditionalFormatting>
  <conditionalFormatting sqref="A5:A6">
    <cfRule type="expression" dxfId="1" priority="2" stopIfTrue="1">
      <formula>"len($A:$A)=3"</formula>
    </cfRule>
  </conditionalFormatting>
  <conditionalFormatting sqref="D5:D7">
    <cfRule type="cellIs" dxfId="0" priority="3" stopIfTrue="1" operator="lessThan">
      <formula>0</formula>
    </cfRule>
  </conditionalFormatting>
  <pageMargins left="0.629166666666667" right="0.235416666666667" top="0.865277777777778" bottom="0.747916666666667" header="0.313888888888889" footer="0.313888888888889"/>
  <pageSetup paperSize="9" fitToHeight="0"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D50"/>
  <sheetViews>
    <sheetView workbookViewId="0">
      <selection activeCell="J12" sqref="J12"/>
    </sheetView>
  </sheetViews>
  <sheetFormatPr defaultColWidth="9" defaultRowHeight="15.6" outlineLevelCol="3"/>
  <cols>
    <col min="1" max="1" width="44.6" customWidth="1"/>
    <col min="2" max="2" width="12.1" customWidth="1"/>
    <col min="3" max="3" width="14" customWidth="1"/>
    <col min="4" max="4" width="15.1" customWidth="1"/>
  </cols>
  <sheetData>
    <row r="1" ht="18" customHeight="1" spans="1:2">
      <c r="A1" s="289" t="s">
        <v>53</v>
      </c>
      <c r="B1" s="290"/>
    </row>
    <row r="2" ht="20.4" spans="1:4">
      <c r="A2" s="291" t="s">
        <v>54</v>
      </c>
      <c r="B2" s="291"/>
      <c r="C2" s="291"/>
      <c r="D2" s="291"/>
    </row>
    <row r="3" spans="1:4">
      <c r="A3" s="293"/>
      <c r="B3" s="290"/>
      <c r="D3" s="294" t="s">
        <v>55</v>
      </c>
    </row>
    <row r="4" ht="44.4" customHeight="1" spans="1:4">
      <c r="A4" s="295" t="s">
        <v>56</v>
      </c>
      <c r="B4" s="146" t="s">
        <v>57</v>
      </c>
      <c r="C4" s="166" t="s">
        <v>58</v>
      </c>
      <c r="D4" s="25" t="s">
        <v>59</v>
      </c>
    </row>
    <row r="5" spans="1:4">
      <c r="A5" s="296" t="s">
        <v>60</v>
      </c>
      <c r="B5" s="297">
        <v>194000</v>
      </c>
      <c r="C5" s="298">
        <v>174400</v>
      </c>
      <c r="D5" s="299">
        <f>(B5/C5)</f>
        <v>1.1124</v>
      </c>
    </row>
    <row r="6" spans="1:4">
      <c r="A6" s="300" t="s">
        <v>61</v>
      </c>
      <c r="B6" s="297">
        <v>69326</v>
      </c>
      <c r="C6" s="301">
        <v>63900</v>
      </c>
      <c r="D6" s="299">
        <f t="shared" ref="D6:D46" si="0">(B6/C6)</f>
        <v>1.0849</v>
      </c>
    </row>
    <row r="7" spans="1:4">
      <c r="A7" s="300" t="s">
        <v>62</v>
      </c>
      <c r="B7" s="297"/>
      <c r="C7" s="301"/>
      <c r="D7" s="299"/>
    </row>
    <row r="8" spans="1:4">
      <c r="A8" s="300" t="s">
        <v>63</v>
      </c>
      <c r="B8" s="297">
        <v>29332</v>
      </c>
      <c r="C8" s="301">
        <v>26200</v>
      </c>
      <c r="D8" s="299">
        <f t="shared" si="0"/>
        <v>1.1195</v>
      </c>
    </row>
    <row r="9" spans="1:4">
      <c r="A9" s="300" t="s">
        <v>64</v>
      </c>
      <c r="B9" s="297"/>
      <c r="C9" s="301"/>
      <c r="D9" s="299"/>
    </row>
    <row r="10" spans="1:4">
      <c r="A10" s="300" t="s">
        <v>65</v>
      </c>
      <c r="B10" s="297">
        <v>15760</v>
      </c>
      <c r="C10" s="301">
        <v>12600</v>
      </c>
      <c r="D10" s="299">
        <f t="shared" si="0"/>
        <v>1.2508</v>
      </c>
    </row>
    <row r="11" spans="1:4">
      <c r="A11" s="300" t="s">
        <v>66</v>
      </c>
      <c r="B11" s="297">
        <v>686</v>
      </c>
      <c r="C11" s="301">
        <v>700</v>
      </c>
      <c r="D11" s="299">
        <f t="shared" si="0"/>
        <v>0.98</v>
      </c>
    </row>
    <row r="12" spans="1:4">
      <c r="A12" s="300" t="s">
        <v>67</v>
      </c>
      <c r="B12" s="297">
        <v>7660</v>
      </c>
      <c r="C12" s="301">
        <v>7000</v>
      </c>
      <c r="D12" s="299">
        <f t="shared" si="0"/>
        <v>1.0943</v>
      </c>
    </row>
    <row r="13" spans="1:4">
      <c r="A13" s="300" t="s">
        <v>68</v>
      </c>
      <c r="B13" s="297">
        <v>5968</v>
      </c>
      <c r="C13" s="301">
        <v>5200</v>
      </c>
      <c r="D13" s="299">
        <f t="shared" si="0"/>
        <v>1.1477</v>
      </c>
    </row>
    <row r="14" spans="1:4">
      <c r="A14" s="300" t="s">
        <v>69</v>
      </c>
      <c r="B14" s="297">
        <v>3253</v>
      </c>
      <c r="C14" s="301">
        <v>3000</v>
      </c>
      <c r="D14" s="299">
        <f t="shared" si="0"/>
        <v>1.0843</v>
      </c>
    </row>
    <row r="15" spans="1:4">
      <c r="A15" s="300" t="s">
        <v>70</v>
      </c>
      <c r="B15" s="297">
        <v>7982</v>
      </c>
      <c r="C15" s="301">
        <v>9200</v>
      </c>
      <c r="D15" s="299">
        <f t="shared" si="0"/>
        <v>0.8676</v>
      </c>
    </row>
    <row r="16" spans="1:4">
      <c r="A16" s="300" t="s">
        <v>71</v>
      </c>
      <c r="B16" s="297">
        <v>21478</v>
      </c>
      <c r="C16" s="301">
        <v>16500</v>
      </c>
      <c r="D16" s="299">
        <f t="shared" si="0"/>
        <v>1.3017</v>
      </c>
    </row>
    <row r="17" spans="1:4">
      <c r="A17" s="300" t="s">
        <v>72</v>
      </c>
      <c r="B17" s="297">
        <v>2698</v>
      </c>
      <c r="C17" s="301">
        <v>2500</v>
      </c>
      <c r="D17" s="299">
        <f t="shared" si="0"/>
        <v>1.0792</v>
      </c>
    </row>
    <row r="18" spans="1:4">
      <c r="A18" s="300" t="s">
        <v>73</v>
      </c>
      <c r="B18" s="297">
        <v>7699</v>
      </c>
      <c r="C18" s="301">
        <v>15000</v>
      </c>
      <c r="D18" s="299">
        <f t="shared" si="0"/>
        <v>0.5133</v>
      </c>
    </row>
    <row r="19" spans="1:4">
      <c r="A19" s="300" t="s">
        <v>74</v>
      </c>
      <c r="B19" s="297">
        <v>21998</v>
      </c>
      <c r="C19" s="301">
        <v>12000</v>
      </c>
      <c r="D19" s="299">
        <f t="shared" si="0"/>
        <v>1.8332</v>
      </c>
    </row>
    <row r="20" spans="1:4">
      <c r="A20" s="300" t="s">
        <v>75</v>
      </c>
      <c r="B20" s="297"/>
      <c r="C20" s="301"/>
      <c r="D20" s="299"/>
    </row>
    <row r="21" spans="1:4">
      <c r="A21" s="300" t="s">
        <v>76</v>
      </c>
      <c r="B21" s="297">
        <v>160</v>
      </c>
      <c r="C21" s="301">
        <v>600</v>
      </c>
      <c r="D21" s="299">
        <f t="shared" si="0"/>
        <v>0.2667</v>
      </c>
    </row>
    <row r="22" spans="1:4">
      <c r="A22" s="296" t="s">
        <v>77</v>
      </c>
      <c r="B22" s="297">
        <v>75000</v>
      </c>
      <c r="C22" s="298">
        <v>63600</v>
      </c>
      <c r="D22" s="299">
        <f t="shared" si="0"/>
        <v>1.1792</v>
      </c>
    </row>
    <row r="23" spans="1:4">
      <c r="A23" s="300" t="s">
        <v>78</v>
      </c>
      <c r="B23" s="297">
        <v>10000</v>
      </c>
      <c r="C23" s="298">
        <v>7100</v>
      </c>
      <c r="D23" s="299">
        <f t="shared" si="0"/>
        <v>1.4085</v>
      </c>
    </row>
    <row r="24" spans="1:4">
      <c r="A24" s="300" t="s">
        <v>79</v>
      </c>
      <c r="B24" s="297">
        <v>9000</v>
      </c>
      <c r="C24" s="298">
        <v>6500</v>
      </c>
      <c r="D24" s="299">
        <f t="shared" si="0"/>
        <v>1.3846</v>
      </c>
    </row>
    <row r="25" spans="1:4">
      <c r="A25" s="300" t="s">
        <v>80</v>
      </c>
      <c r="B25" s="297">
        <v>6000</v>
      </c>
      <c r="C25" s="298">
        <v>4500</v>
      </c>
      <c r="D25" s="299">
        <f t="shared" si="0"/>
        <v>1.3333</v>
      </c>
    </row>
    <row r="26" spans="1:4">
      <c r="A26" s="300" t="s">
        <v>81</v>
      </c>
      <c r="B26" s="297">
        <v>600</v>
      </c>
      <c r="C26" s="298">
        <v>4500</v>
      </c>
      <c r="D26" s="299">
        <f t="shared" si="0"/>
        <v>0.1333</v>
      </c>
    </row>
    <row r="27" spans="1:4">
      <c r="A27" s="300" t="s">
        <v>82</v>
      </c>
      <c r="B27" s="297">
        <v>41900</v>
      </c>
      <c r="C27" s="298">
        <v>37700</v>
      </c>
      <c r="D27" s="299">
        <f t="shared" si="0"/>
        <v>1.1114</v>
      </c>
    </row>
    <row r="28" spans="1:4">
      <c r="A28" s="300" t="s">
        <v>83</v>
      </c>
      <c r="B28" s="297">
        <v>150</v>
      </c>
      <c r="C28" s="298">
        <v>100</v>
      </c>
      <c r="D28" s="299">
        <f t="shared" si="0"/>
        <v>1.5</v>
      </c>
    </row>
    <row r="29" spans="1:4">
      <c r="A29" s="300" t="s">
        <v>84</v>
      </c>
      <c r="B29" s="297">
        <v>7000</v>
      </c>
      <c r="C29" s="298">
        <v>3000</v>
      </c>
      <c r="D29" s="299">
        <f t="shared" si="0"/>
        <v>2.3333</v>
      </c>
    </row>
    <row r="30" spans="1:4">
      <c r="A30" s="300" t="s">
        <v>85</v>
      </c>
      <c r="B30" s="297">
        <v>350</v>
      </c>
      <c r="C30" s="298">
        <v>200</v>
      </c>
      <c r="D30" s="299">
        <f t="shared" si="0"/>
        <v>1.75</v>
      </c>
    </row>
    <row r="31" spans="1:4">
      <c r="A31" s="302" t="s">
        <v>86</v>
      </c>
      <c r="B31" s="297">
        <v>269000</v>
      </c>
      <c r="C31" s="298">
        <v>238000</v>
      </c>
      <c r="D31" s="299">
        <f t="shared" si="0"/>
        <v>1.1303</v>
      </c>
    </row>
    <row r="32" spans="1:4">
      <c r="A32" s="303" t="s">
        <v>87</v>
      </c>
      <c r="B32" s="297"/>
      <c r="C32" s="298"/>
      <c r="D32" s="299"/>
    </row>
    <row r="33" spans="1:4">
      <c r="A33" s="303" t="s">
        <v>88</v>
      </c>
      <c r="B33" s="297">
        <v>143573</v>
      </c>
      <c r="C33" s="298">
        <v>129395</v>
      </c>
      <c r="D33" s="299">
        <f t="shared" si="0"/>
        <v>1.1096</v>
      </c>
    </row>
    <row r="34" spans="1:4">
      <c r="A34" s="304" t="s">
        <v>89</v>
      </c>
      <c r="B34" s="297">
        <v>143303</v>
      </c>
      <c r="C34" s="298">
        <v>129145</v>
      </c>
      <c r="D34" s="299">
        <f t="shared" si="0"/>
        <v>1.1096</v>
      </c>
    </row>
    <row r="35" spans="1:4">
      <c r="A35" s="305" t="s">
        <v>90</v>
      </c>
      <c r="B35" s="297">
        <v>13022</v>
      </c>
      <c r="C35" s="298">
        <v>13023</v>
      </c>
      <c r="D35" s="299">
        <f t="shared" si="0"/>
        <v>0.9999</v>
      </c>
    </row>
    <row r="36" spans="1:4">
      <c r="A36" s="305" t="s">
        <v>91</v>
      </c>
      <c r="B36" s="297">
        <v>82477</v>
      </c>
      <c r="C36" s="298">
        <v>74356</v>
      </c>
      <c r="D36" s="299">
        <f t="shared" si="0"/>
        <v>1.1092</v>
      </c>
    </row>
    <row r="37" spans="1:4">
      <c r="A37" s="305" t="s">
        <v>92</v>
      </c>
      <c r="B37" s="297">
        <v>47804</v>
      </c>
      <c r="C37" s="298">
        <v>41766</v>
      </c>
      <c r="D37" s="299">
        <f t="shared" si="0"/>
        <v>1.1446</v>
      </c>
    </row>
    <row r="38" spans="1:4">
      <c r="A38" s="306" t="s">
        <v>93</v>
      </c>
      <c r="B38" s="297"/>
      <c r="C38" s="298"/>
      <c r="D38" s="299"/>
    </row>
    <row r="39" spans="1:4">
      <c r="A39" s="307" t="s">
        <v>94</v>
      </c>
      <c r="B39" s="297"/>
      <c r="C39" s="298"/>
      <c r="D39" s="299"/>
    </row>
    <row r="40" spans="1:4">
      <c r="A40" s="307" t="s">
        <v>95</v>
      </c>
      <c r="B40" s="297">
        <v>270</v>
      </c>
      <c r="C40" s="298">
        <v>250</v>
      </c>
      <c r="D40" s="299">
        <f t="shared" si="0"/>
        <v>1.08</v>
      </c>
    </row>
    <row r="41" spans="1:4">
      <c r="A41" s="304" t="s">
        <v>96</v>
      </c>
      <c r="B41" s="297"/>
      <c r="C41" s="298"/>
      <c r="D41" s="299"/>
    </row>
    <row r="42" spans="1:4">
      <c r="A42" s="308" t="s">
        <v>97</v>
      </c>
      <c r="B42" s="297"/>
      <c r="C42" s="298"/>
      <c r="D42" s="299"/>
    </row>
    <row r="43" spans="1:4">
      <c r="A43" s="307" t="s">
        <v>98</v>
      </c>
      <c r="B43" s="297"/>
      <c r="C43" s="298"/>
      <c r="D43" s="299"/>
    </row>
    <row r="44" spans="1:4">
      <c r="A44" s="302" t="s">
        <v>99</v>
      </c>
      <c r="B44" s="297">
        <v>412573</v>
      </c>
      <c r="C44" s="309">
        <f>C31+C33+C32</f>
        <v>367395</v>
      </c>
      <c r="D44" s="299">
        <f t="shared" si="0"/>
        <v>1.123</v>
      </c>
    </row>
    <row r="45" spans="1:4">
      <c r="A45" s="310" t="s">
        <v>100</v>
      </c>
      <c r="B45" s="311">
        <v>137000</v>
      </c>
      <c r="C45" s="312">
        <v>122000</v>
      </c>
      <c r="D45" s="299">
        <f t="shared" si="0"/>
        <v>1.123</v>
      </c>
    </row>
    <row r="46" spans="1:4">
      <c r="A46" s="310" t="s">
        <v>101</v>
      </c>
      <c r="B46" s="311">
        <f>B31+B45</f>
        <v>406000</v>
      </c>
      <c r="C46" s="311">
        <f>C31+C45</f>
        <v>360000</v>
      </c>
      <c r="D46" s="299">
        <f t="shared" si="0"/>
        <v>1.1278</v>
      </c>
    </row>
    <row r="47" spans="1:2">
      <c r="A47" s="314"/>
      <c r="B47" s="290"/>
    </row>
    <row r="48" spans="1:2">
      <c r="A48" s="290"/>
      <c r="B48" s="290"/>
    </row>
    <row r="49" spans="1:2">
      <c r="A49" s="290"/>
      <c r="B49" s="290"/>
    </row>
    <row r="50" spans="1:2">
      <c r="A50" s="290"/>
      <c r="B50" s="290"/>
    </row>
  </sheetData>
  <autoFilter ref="A4:D46">
    <extLst/>
  </autoFilter>
  <mergeCells count="1">
    <mergeCell ref="A2:D2"/>
  </mergeCells>
  <printOptions horizontalCentered="1"/>
  <pageMargins left="0.235416666666667" right="0.235416666666667" top="0.747916666666667" bottom="0.747916666666667" header="0.313888888888889" footer="0.313888888888889"/>
  <pageSetup paperSize="9" fitToHeight="0" orientation="portrait" horizont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workbookViewId="0">
      <selection activeCell="F15" sqref="F15"/>
    </sheetView>
  </sheetViews>
  <sheetFormatPr defaultColWidth="8.1" defaultRowHeight="15.6" outlineLevelCol="5"/>
  <cols>
    <col min="1" max="1" width="37.1" style="21" customWidth="1"/>
    <col min="2" max="3" width="14.6" style="21" customWidth="1"/>
    <col min="4" max="4" width="18" style="53" customWidth="1"/>
    <col min="5" max="5" width="10.5" style="21" customWidth="1"/>
    <col min="6" max="6" width="9.1" style="21" customWidth="1"/>
    <col min="7" max="13" width="8.1" style="21"/>
    <col min="14" max="14" width="11.5" style="21" customWidth="1"/>
    <col min="15" max="16384" width="8.1" style="21"/>
  </cols>
  <sheetData>
    <row r="1" ht="19.95" customHeight="1" spans="1:1">
      <c r="A1" s="21" t="s">
        <v>1059</v>
      </c>
    </row>
    <row r="2" ht="20.4" spans="1:4">
      <c r="A2" s="54" t="s">
        <v>1060</v>
      </c>
      <c r="B2" s="54"/>
      <c r="C2" s="54"/>
      <c r="D2" s="54"/>
    </row>
    <row r="3" spans="1:4">
      <c r="A3" s="55"/>
      <c r="B3" s="20"/>
      <c r="D3" s="56" t="s">
        <v>694</v>
      </c>
    </row>
    <row r="4" s="50" customFormat="1" ht="45.75" customHeight="1" spans="1:4">
      <c r="A4" s="57" t="s">
        <v>695</v>
      </c>
      <c r="B4" s="24" t="s">
        <v>57</v>
      </c>
      <c r="C4" s="25" t="s">
        <v>58</v>
      </c>
      <c r="D4" s="25" t="s">
        <v>105</v>
      </c>
    </row>
    <row r="5" s="51" customFormat="1" ht="22.95" customHeight="1" spans="1:4">
      <c r="A5" s="39" t="s">
        <v>1061</v>
      </c>
      <c r="B5" s="58"/>
      <c r="C5" s="59"/>
      <c r="D5" s="60"/>
    </row>
    <row r="6" s="51" customFormat="1" ht="22.95" customHeight="1" spans="1:4">
      <c r="A6" s="39" t="s">
        <v>1062</v>
      </c>
      <c r="B6" s="58">
        <v>28138</v>
      </c>
      <c r="C6" s="58">
        <v>21263</v>
      </c>
      <c r="D6" s="60">
        <f>B6/C6</f>
        <v>1.323</v>
      </c>
    </row>
    <row r="7" s="51" customFormat="1" ht="22.95" customHeight="1" spans="1:4">
      <c r="A7" s="39" t="s">
        <v>1063</v>
      </c>
      <c r="B7" s="61">
        <v>44318</v>
      </c>
      <c r="C7" s="61">
        <v>41289</v>
      </c>
      <c r="D7" s="60">
        <f>B7/C7</f>
        <v>1.073</v>
      </c>
    </row>
    <row r="8" s="51" customFormat="1" ht="22.95" customHeight="1" spans="1:4">
      <c r="A8" s="39" t="s">
        <v>1064</v>
      </c>
      <c r="B8" s="58"/>
      <c r="C8" s="59"/>
      <c r="D8" s="60"/>
    </row>
    <row r="9" s="51" customFormat="1" ht="22.95" customHeight="1" spans="1:6">
      <c r="A9" s="39" t="s">
        <v>1065</v>
      </c>
      <c r="B9" s="58"/>
      <c r="C9" s="59"/>
      <c r="D9" s="60"/>
      <c r="F9" s="62"/>
    </row>
    <row r="10" s="51" customFormat="1" ht="22.95" customHeight="1" spans="1:4">
      <c r="A10" s="63" t="s">
        <v>1066</v>
      </c>
      <c r="B10" s="58"/>
      <c r="C10" s="59"/>
      <c r="D10" s="60"/>
    </row>
    <row r="11" s="51" customFormat="1" ht="22.95" customHeight="1" spans="1:4">
      <c r="A11" s="64" t="s">
        <v>1067</v>
      </c>
      <c r="B11" s="58"/>
      <c r="C11" s="59"/>
      <c r="D11" s="60"/>
    </row>
    <row r="12" s="51" customFormat="1" ht="22.95" customHeight="1" spans="1:4">
      <c r="A12" s="63" t="s">
        <v>1068</v>
      </c>
      <c r="B12" s="59"/>
      <c r="C12" s="65"/>
      <c r="D12" s="60"/>
    </row>
    <row r="13" s="52" customFormat="1" ht="22.95" customHeight="1" spans="1:4">
      <c r="A13" s="39" t="s">
        <v>1069</v>
      </c>
      <c r="B13" s="66"/>
      <c r="C13" s="67"/>
      <c r="D13" s="68"/>
    </row>
    <row r="14" s="51" customFormat="1" ht="22.95" customHeight="1" spans="1:4">
      <c r="A14" s="39" t="s">
        <v>1070</v>
      </c>
      <c r="B14" s="69"/>
      <c r="C14" s="69"/>
      <c r="D14" s="69"/>
    </row>
    <row r="15" s="51" customFormat="1" ht="22.95" customHeight="1" spans="1:4">
      <c r="A15" s="39" t="s">
        <v>1071</v>
      </c>
      <c r="B15" s="70"/>
      <c r="C15" s="71"/>
      <c r="D15" s="60"/>
    </row>
    <row r="16" s="52" customFormat="1" ht="22.95" customHeight="1" spans="1:4">
      <c r="A16" s="72" t="s">
        <v>617</v>
      </c>
      <c r="B16" s="69">
        <f>B6+B7</f>
        <v>72456</v>
      </c>
      <c r="C16" s="69">
        <f>C6+C7</f>
        <v>62552</v>
      </c>
      <c r="D16" s="68">
        <f>B16/C16</f>
        <v>1.158</v>
      </c>
    </row>
  </sheetData>
  <mergeCells count="1">
    <mergeCell ref="A2:D2"/>
  </mergeCells>
  <conditionalFormatting sqref="A5:A6">
    <cfRule type="expression" dxfId="1" priority="1" stopIfTrue="1">
      <formula>"len($A:$A)=3"</formula>
    </cfRule>
  </conditionalFormatting>
  <conditionalFormatting sqref="D5:D13 D15:D16">
    <cfRule type="cellIs" dxfId="0" priority="4" stopIfTrue="1" operator="lessThan">
      <formula>0</formula>
    </cfRule>
  </conditionalFormatting>
  <printOptions horizontalCentered="1"/>
  <pageMargins left="0.629166666666667" right="0.235416666666667" top="0.984027777777778" bottom="0.747916666666667" header="0.55" footer="0.313888888888889"/>
  <pageSetup paperSize="9" fitToHeight="0" orientation="portrait" horizont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5"/>
  <sheetViews>
    <sheetView workbookViewId="0">
      <selection activeCell="A20" sqref="A20"/>
    </sheetView>
  </sheetViews>
  <sheetFormatPr defaultColWidth="9" defaultRowHeight="15.6" outlineLevelCol="3"/>
  <cols>
    <col min="1" max="1" width="37.4" style="14" customWidth="1"/>
    <col min="2" max="2" width="14.1" style="15" customWidth="1"/>
    <col min="3" max="3" width="14.1" style="14" customWidth="1"/>
    <col min="4" max="4" width="21.7" style="16" customWidth="1"/>
    <col min="5" max="16384" width="9" style="14"/>
  </cols>
  <sheetData>
    <row r="1" ht="19.35" customHeight="1" spans="1:1">
      <c r="A1" s="14" t="s">
        <v>1072</v>
      </c>
    </row>
    <row r="2" ht="24.75" customHeight="1" spans="1:4">
      <c r="A2" s="17" t="s">
        <v>1073</v>
      </c>
      <c r="B2" s="17"/>
      <c r="C2" s="17"/>
      <c r="D2" s="18"/>
    </row>
    <row r="3" ht="17.4" customHeight="1" spans="1:4">
      <c r="A3" s="19"/>
      <c r="B3" s="20"/>
      <c r="C3" s="21"/>
      <c r="D3" s="22" t="s">
        <v>694</v>
      </c>
    </row>
    <row r="4" ht="36.75" customHeight="1" spans="1:4">
      <c r="A4" s="23" t="s">
        <v>1074</v>
      </c>
      <c r="B4" s="24" t="s">
        <v>57</v>
      </c>
      <c r="C4" s="25" t="s">
        <v>58</v>
      </c>
      <c r="D4" s="26" t="s">
        <v>105</v>
      </c>
    </row>
    <row r="5" ht="20.4" hidden="1" customHeight="1" spans="1:4">
      <c r="A5" s="27" t="s">
        <v>1047</v>
      </c>
      <c r="B5" s="28"/>
      <c r="C5" s="28"/>
      <c r="D5" s="29"/>
    </row>
    <row r="6" ht="20.4" hidden="1" customHeight="1" spans="1:4">
      <c r="A6" s="30" t="s">
        <v>1075</v>
      </c>
      <c r="B6" s="28"/>
      <c r="C6" s="28"/>
      <c r="D6" s="29"/>
    </row>
    <row r="7" ht="20.4" hidden="1" customHeight="1" spans="1:4">
      <c r="A7" s="30" t="s">
        <v>1076</v>
      </c>
      <c r="B7" s="28"/>
      <c r="C7" s="28"/>
      <c r="D7" s="29"/>
    </row>
    <row r="8" ht="20.4" hidden="1" customHeight="1" spans="1:4">
      <c r="A8" s="30" t="s">
        <v>1077</v>
      </c>
      <c r="B8" s="28"/>
      <c r="C8" s="28"/>
      <c r="D8" s="29"/>
    </row>
    <row r="9" ht="20.4" hidden="1" customHeight="1" spans="1:4">
      <c r="A9" s="30" t="s">
        <v>1078</v>
      </c>
      <c r="B9" s="28"/>
      <c r="C9" s="28"/>
      <c r="D9" s="29"/>
    </row>
    <row r="10" ht="20.4" hidden="1" customHeight="1" spans="1:4">
      <c r="A10" s="45" t="s">
        <v>1079</v>
      </c>
      <c r="B10" s="28"/>
      <c r="C10" s="28"/>
      <c r="D10" s="29"/>
    </row>
    <row r="11" ht="20.4" customHeight="1" spans="1:4">
      <c r="A11" s="27" t="s">
        <v>1080</v>
      </c>
      <c r="B11" s="31">
        <v>39393</v>
      </c>
      <c r="C11" s="31">
        <v>27272</v>
      </c>
      <c r="D11" s="32">
        <f>B11/C11</f>
        <v>1.4444</v>
      </c>
    </row>
    <row r="12" ht="20.4" customHeight="1" spans="1:4">
      <c r="A12" s="30" t="s">
        <v>1075</v>
      </c>
      <c r="B12" s="31">
        <v>8598</v>
      </c>
      <c r="C12" s="31">
        <v>4443</v>
      </c>
      <c r="D12" s="32">
        <f t="shared" ref="D12:D21" si="0">B12/C12</f>
        <v>1.9352</v>
      </c>
    </row>
    <row r="13" ht="20.4" customHeight="1" spans="1:4">
      <c r="A13" s="30" t="s">
        <v>1076</v>
      </c>
      <c r="B13" s="31">
        <v>30534</v>
      </c>
      <c r="C13" s="31">
        <v>22033</v>
      </c>
      <c r="D13" s="32">
        <f t="shared" si="0"/>
        <v>1.3858</v>
      </c>
    </row>
    <row r="14" ht="20.4" customHeight="1" spans="1:4">
      <c r="A14" s="30" t="s">
        <v>1077</v>
      </c>
      <c r="B14" s="31">
        <v>535</v>
      </c>
      <c r="C14" s="31">
        <v>789</v>
      </c>
      <c r="D14" s="32">
        <f t="shared" si="0"/>
        <v>0.6781</v>
      </c>
    </row>
    <row r="15" ht="20.4" customHeight="1" spans="1:4">
      <c r="A15" s="30" t="s">
        <v>1078</v>
      </c>
      <c r="B15" s="31">
        <v>126</v>
      </c>
      <c r="C15" s="31">
        <v>7</v>
      </c>
      <c r="D15" s="32">
        <f t="shared" si="0"/>
        <v>18</v>
      </c>
    </row>
    <row r="16" ht="20.4" customHeight="1" spans="1:4">
      <c r="A16" s="45" t="s">
        <v>1079</v>
      </c>
      <c r="B16" s="31"/>
      <c r="C16" s="31"/>
      <c r="D16" s="32"/>
    </row>
    <row r="17" ht="20.4" customHeight="1" spans="1:4">
      <c r="A17" s="27" t="s">
        <v>1081</v>
      </c>
      <c r="B17" s="31">
        <v>44318</v>
      </c>
      <c r="C17" s="31">
        <v>41289</v>
      </c>
      <c r="D17" s="32">
        <f t="shared" si="0"/>
        <v>1.0734</v>
      </c>
    </row>
    <row r="18" ht="20.4" customHeight="1" spans="1:4">
      <c r="A18" s="39" t="s">
        <v>1075</v>
      </c>
      <c r="B18" s="31">
        <v>28589</v>
      </c>
      <c r="C18" s="31">
        <v>29033</v>
      </c>
      <c r="D18" s="32">
        <f t="shared" si="0"/>
        <v>0.9847</v>
      </c>
    </row>
    <row r="19" ht="20.4" customHeight="1" spans="1:4">
      <c r="A19" s="39" t="s">
        <v>1076</v>
      </c>
      <c r="B19" s="31">
        <v>15403</v>
      </c>
      <c r="C19" s="31">
        <v>11903</v>
      </c>
      <c r="D19" s="32">
        <f t="shared" si="0"/>
        <v>1.294</v>
      </c>
    </row>
    <row r="20" ht="20.4" customHeight="1" spans="1:4">
      <c r="A20" s="39" t="s">
        <v>1077</v>
      </c>
      <c r="B20" s="31">
        <v>33</v>
      </c>
      <c r="C20" s="31">
        <v>30</v>
      </c>
      <c r="D20" s="32">
        <f t="shared" si="0"/>
        <v>1.1</v>
      </c>
    </row>
    <row r="21" ht="20.4" customHeight="1" spans="1:4">
      <c r="A21" s="39" t="s">
        <v>1078</v>
      </c>
      <c r="B21" s="31">
        <v>293</v>
      </c>
      <c r="C21" s="31">
        <v>323</v>
      </c>
      <c r="D21" s="32">
        <f t="shared" si="0"/>
        <v>0.9071</v>
      </c>
    </row>
    <row r="22" ht="20.4" customHeight="1" spans="1:4">
      <c r="A22" s="46" t="s">
        <v>1079</v>
      </c>
      <c r="B22" s="31"/>
      <c r="C22" s="35"/>
      <c r="D22" s="32"/>
    </row>
    <row r="23" ht="20.4" hidden="1" customHeight="1" spans="1:4">
      <c r="A23" s="27" t="s">
        <v>1050</v>
      </c>
      <c r="B23" s="31"/>
      <c r="C23" s="35"/>
      <c r="D23" s="32"/>
    </row>
    <row r="24" ht="20.4" hidden="1" customHeight="1" spans="1:4">
      <c r="A24" s="39" t="s">
        <v>1075</v>
      </c>
      <c r="B24" s="31"/>
      <c r="C24" s="35"/>
      <c r="D24" s="32"/>
    </row>
    <row r="25" ht="20.4" hidden="1" customHeight="1" spans="1:4">
      <c r="A25" s="39" t="s">
        <v>1076</v>
      </c>
      <c r="B25" s="31"/>
      <c r="C25" s="35"/>
      <c r="D25" s="32"/>
    </row>
    <row r="26" ht="20.4" hidden="1" customHeight="1" spans="1:4">
      <c r="A26" s="39" t="s">
        <v>1077</v>
      </c>
      <c r="B26" s="31"/>
      <c r="C26" s="35"/>
      <c r="D26" s="32"/>
    </row>
    <row r="27" ht="20.4" hidden="1" customHeight="1" spans="1:4">
      <c r="A27" s="39" t="s">
        <v>1078</v>
      </c>
      <c r="B27" s="31"/>
      <c r="C27" s="35"/>
      <c r="D27" s="32"/>
    </row>
    <row r="28" ht="20.4" hidden="1" customHeight="1" spans="1:4">
      <c r="A28" s="46" t="s">
        <v>1079</v>
      </c>
      <c r="B28" s="31"/>
      <c r="C28" s="35"/>
      <c r="D28" s="32"/>
    </row>
    <row r="29" ht="20.4" hidden="1" customHeight="1" spans="1:4">
      <c r="A29" s="27" t="s">
        <v>1051</v>
      </c>
      <c r="B29" s="31"/>
      <c r="C29" s="35"/>
      <c r="D29" s="32"/>
    </row>
    <row r="30" ht="20.4" hidden="1" customHeight="1" spans="1:4">
      <c r="A30" s="37" t="s">
        <v>1082</v>
      </c>
      <c r="B30" s="31"/>
      <c r="C30" s="35"/>
      <c r="D30" s="32"/>
    </row>
    <row r="31" ht="20.4" hidden="1" customHeight="1" spans="1:4">
      <c r="A31" s="30" t="s">
        <v>1075</v>
      </c>
      <c r="B31" s="31"/>
      <c r="C31" s="35"/>
      <c r="D31" s="32"/>
    </row>
    <row r="32" ht="20.4" hidden="1" customHeight="1" spans="1:4">
      <c r="A32" s="30" t="s">
        <v>1076</v>
      </c>
      <c r="B32" s="31"/>
      <c r="C32" s="35"/>
      <c r="D32" s="32"/>
    </row>
    <row r="33" ht="20.4" hidden="1" customHeight="1" spans="1:4">
      <c r="A33" s="30" t="s">
        <v>1077</v>
      </c>
      <c r="B33" s="31"/>
      <c r="C33" s="35"/>
      <c r="D33" s="32"/>
    </row>
    <row r="34" ht="20.4" hidden="1" customHeight="1" spans="1:4">
      <c r="A34" s="30" t="s">
        <v>1078</v>
      </c>
      <c r="B34" s="31"/>
      <c r="C34" s="35"/>
      <c r="D34" s="32"/>
    </row>
    <row r="35" ht="20.4" hidden="1" customHeight="1" spans="1:4">
      <c r="A35" s="45" t="s">
        <v>1079</v>
      </c>
      <c r="B35" s="31"/>
      <c r="C35" s="35"/>
      <c r="D35" s="32"/>
    </row>
    <row r="36" ht="20.4" hidden="1" customHeight="1" spans="1:4">
      <c r="A36" s="39" t="s">
        <v>1053</v>
      </c>
      <c r="B36" s="31"/>
      <c r="C36" s="35"/>
      <c r="D36" s="32"/>
    </row>
    <row r="37" ht="20.4" hidden="1" customHeight="1" spans="1:4">
      <c r="A37" s="30" t="s">
        <v>1075</v>
      </c>
      <c r="B37" s="31"/>
      <c r="C37" s="35"/>
      <c r="D37" s="32"/>
    </row>
    <row r="38" ht="20.4" hidden="1" customHeight="1" spans="1:4">
      <c r="A38" s="30" t="s">
        <v>1076</v>
      </c>
      <c r="B38" s="31"/>
      <c r="C38" s="35"/>
      <c r="D38" s="32"/>
    </row>
    <row r="39" ht="20.4" hidden="1" customHeight="1" spans="1:4">
      <c r="A39" s="30" t="s">
        <v>1077</v>
      </c>
      <c r="B39" s="31"/>
      <c r="C39" s="35"/>
      <c r="D39" s="32"/>
    </row>
    <row r="40" ht="20.4" hidden="1" customHeight="1" spans="1:4">
      <c r="A40" s="30" t="s">
        <v>1078</v>
      </c>
      <c r="B40" s="31"/>
      <c r="C40" s="35"/>
      <c r="D40" s="32"/>
    </row>
    <row r="41" ht="20.4" hidden="1" customHeight="1" spans="1:4">
      <c r="A41" s="30" t="s">
        <v>1079</v>
      </c>
      <c r="B41" s="31"/>
      <c r="C41" s="35"/>
      <c r="D41" s="32"/>
    </row>
    <row r="42" ht="20.4" hidden="1" customHeight="1" spans="1:4">
      <c r="A42" s="37" t="s">
        <v>1083</v>
      </c>
      <c r="B42" s="31"/>
      <c r="C42" s="35"/>
      <c r="D42" s="32"/>
    </row>
    <row r="43" ht="20.4" hidden="1" customHeight="1" spans="1:4">
      <c r="A43" s="37" t="s">
        <v>1084</v>
      </c>
      <c r="B43" s="31"/>
      <c r="C43" s="35"/>
      <c r="D43" s="32"/>
    </row>
    <row r="44" ht="20.4" hidden="1" customHeight="1" spans="1:4">
      <c r="A44" s="37" t="s">
        <v>1085</v>
      </c>
      <c r="B44" s="31"/>
      <c r="C44" s="35"/>
      <c r="D44" s="32"/>
    </row>
    <row r="45" ht="20.4" hidden="1" customHeight="1" spans="1:4">
      <c r="A45" s="37" t="s">
        <v>1086</v>
      </c>
      <c r="B45" s="31"/>
      <c r="C45" s="35"/>
      <c r="D45" s="32"/>
    </row>
    <row r="46" ht="20.4" hidden="1" customHeight="1" spans="1:4">
      <c r="A46" s="41" t="s">
        <v>1078</v>
      </c>
      <c r="B46" s="31"/>
      <c r="C46" s="35"/>
      <c r="D46" s="32"/>
    </row>
    <row r="47" ht="20.4" hidden="1" customHeight="1" spans="1:4">
      <c r="A47" s="41" t="s">
        <v>1079</v>
      </c>
      <c r="B47" s="31"/>
      <c r="C47" s="35"/>
      <c r="D47" s="32"/>
    </row>
    <row r="48" ht="20.4" hidden="1" customHeight="1" spans="1:4">
      <c r="A48" s="27" t="s">
        <v>1055</v>
      </c>
      <c r="B48" s="31"/>
      <c r="C48" s="35"/>
      <c r="D48" s="32"/>
    </row>
    <row r="49" ht="20.4" hidden="1" customHeight="1" spans="1:4">
      <c r="A49" s="30" t="s">
        <v>1075</v>
      </c>
      <c r="B49" s="31"/>
      <c r="C49" s="35"/>
      <c r="D49" s="32"/>
    </row>
    <row r="50" ht="20.4" hidden="1" customHeight="1" spans="1:4">
      <c r="A50" s="30" t="s">
        <v>1076</v>
      </c>
      <c r="B50" s="31"/>
      <c r="C50" s="35"/>
      <c r="D50" s="32"/>
    </row>
    <row r="51" ht="20.4" hidden="1" customHeight="1" spans="1:4">
      <c r="A51" s="30" t="s">
        <v>1077</v>
      </c>
      <c r="B51" s="31"/>
      <c r="C51" s="35"/>
      <c r="D51" s="32"/>
    </row>
    <row r="52" ht="20.4" hidden="1" customHeight="1" spans="1:4">
      <c r="A52" s="30" t="s">
        <v>1078</v>
      </c>
      <c r="B52" s="31"/>
      <c r="C52" s="35"/>
      <c r="D52" s="32"/>
    </row>
    <row r="53" ht="20.4" hidden="1" customHeight="1" spans="1:4">
      <c r="A53" s="30" t="s">
        <v>1079</v>
      </c>
      <c r="B53" s="31"/>
      <c r="C53" s="35"/>
      <c r="D53" s="32"/>
    </row>
    <row r="54" ht="20.4" hidden="1" customHeight="1" spans="1:4">
      <c r="A54" s="27" t="s">
        <v>1056</v>
      </c>
      <c r="B54" s="31"/>
      <c r="C54" s="35"/>
      <c r="D54" s="32"/>
    </row>
    <row r="55" ht="20.4" hidden="1" customHeight="1" spans="1:4">
      <c r="A55" s="30" t="s">
        <v>1075</v>
      </c>
      <c r="B55" s="31"/>
      <c r="C55" s="35"/>
      <c r="D55" s="32"/>
    </row>
    <row r="56" ht="20.4" hidden="1" customHeight="1" spans="1:4">
      <c r="A56" s="30" t="s">
        <v>1076</v>
      </c>
      <c r="B56" s="31"/>
      <c r="C56" s="35"/>
      <c r="D56" s="32"/>
    </row>
    <row r="57" ht="20.4" hidden="1" customHeight="1" spans="1:4">
      <c r="A57" s="30" t="s">
        <v>1077</v>
      </c>
      <c r="B57" s="31"/>
      <c r="C57" s="35"/>
      <c r="D57" s="32"/>
    </row>
    <row r="58" ht="20.4" hidden="1" customHeight="1" spans="1:4">
      <c r="A58" s="30" t="s">
        <v>1078</v>
      </c>
      <c r="B58" s="31"/>
      <c r="C58" s="35"/>
      <c r="D58" s="32"/>
    </row>
    <row r="59" ht="20.4" hidden="1" customHeight="1" spans="1:4">
      <c r="A59" s="30" t="s">
        <v>1079</v>
      </c>
      <c r="B59" s="31"/>
      <c r="C59" s="35"/>
      <c r="D59" s="32"/>
    </row>
    <row r="60" ht="20.4" hidden="1" customHeight="1" spans="1:4">
      <c r="A60" s="27" t="s">
        <v>1057</v>
      </c>
      <c r="B60" s="31"/>
      <c r="C60" s="35"/>
      <c r="D60" s="32"/>
    </row>
    <row r="61" ht="20.4" hidden="1" customHeight="1" spans="1:4">
      <c r="A61" s="30" t="s">
        <v>1075</v>
      </c>
      <c r="B61" s="31"/>
      <c r="C61" s="35"/>
      <c r="D61" s="32"/>
    </row>
    <row r="62" ht="20.4" hidden="1" customHeight="1" spans="1:4">
      <c r="A62" s="30" t="s">
        <v>1076</v>
      </c>
      <c r="B62" s="31"/>
      <c r="C62" s="35"/>
      <c r="D62" s="32"/>
    </row>
    <row r="63" ht="20.4" hidden="1" customHeight="1" spans="1:4">
      <c r="A63" s="30" t="s">
        <v>1077</v>
      </c>
      <c r="B63" s="31"/>
      <c r="C63" s="35"/>
      <c r="D63" s="32"/>
    </row>
    <row r="64" ht="20.4" hidden="1" customHeight="1" spans="1:4">
      <c r="A64" s="30" t="s">
        <v>1078</v>
      </c>
      <c r="B64" s="31"/>
      <c r="C64" s="35"/>
      <c r="D64" s="32"/>
    </row>
    <row r="65" ht="20.4" hidden="1" customHeight="1" spans="1:4">
      <c r="A65" s="30" t="s">
        <v>1079</v>
      </c>
      <c r="B65" s="47"/>
      <c r="C65" s="48"/>
      <c r="D65" s="49"/>
    </row>
  </sheetData>
  <mergeCells count="1">
    <mergeCell ref="A2:D2"/>
  </mergeCells>
  <conditionalFormatting sqref="A5:A16">
    <cfRule type="expression" dxfId="1" priority="6" stopIfTrue="1">
      <formula>"len($A:$A)=3"</formula>
    </cfRule>
  </conditionalFormatting>
  <conditionalFormatting sqref="A31:A35">
    <cfRule type="expression" dxfId="1" priority="5" stopIfTrue="1">
      <formula>"len($A:$A)=3"</formula>
    </cfRule>
  </conditionalFormatting>
  <conditionalFormatting sqref="A37:A41">
    <cfRule type="expression" dxfId="1" priority="4" stopIfTrue="1">
      <formula>"len($A:$A)=3"</formula>
    </cfRule>
  </conditionalFormatting>
  <conditionalFormatting sqref="A49:A53">
    <cfRule type="expression" dxfId="1" priority="3" stopIfTrue="1">
      <formula>"len($A:$A)=3"</formula>
    </cfRule>
  </conditionalFormatting>
  <conditionalFormatting sqref="A55:A59">
    <cfRule type="expression" dxfId="1" priority="2" stopIfTrue="1">
      <formula>"len($A:$A)=3"</formula>
    </cfRule>
  </conditionalFormatting>
  <conditionalFormatting sqref="A61:A65">
    <cfRule type="expression" dxfId="1" priority="1" stopIfTrue="1">
      <formula>"len($A:$A)=3"</formula>
    </cfRule>
  </conditionalFormatting>
  <pageMargins left="0.629166666666667" right="0.235416666666667" top="1.0625" bottom="0.55" header="0.313888888888889" footer="0.313888888888889"/>
  <pageSetup paperSize="9" fitToHeight="0" orientation="portrait" horizontalDpi="6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D49"/>
  <sheetViews>
    <sheetView workbookViewId="0">
      <selection activeCell="I13" sqref="I13"/>
    </sheetView>
  </sheetViews>
  <sheetFormatPr defaultColWidth="9" defaultRowHeight="15.6" outlineLevelCol="3"/>
  <cols>
    <col min="1" max="1" width="46" style="14" customWidth="1"/>
    <col min="2" max="2" width="13" style="15" customWidth="1"/>
    <col min="3" max="3" width="13.4" style="14" customWidth="1"/>
    <col min="4" max="4" width="17.4" style="16" customWidth="1"/>
    <col min="5" max="16384" width="9" style="14"/>
  </cols>
  <sheetData>
    <row r="1" ht="19.35" customHeight="1" spans="1:1">
      <c r="A1" s="14" t="s">
        <v>1087</v>
      </c>
    </row>
    <row r="2" ht="26.4" customHeight="1" spans="1:4">
      <c r="A2" s="17" t="s">
        <v>1088</v>
      </c>
      <c r="B2" s="17"/>
      <c r="C2" s="17"/>
      <c r="D2" s="18"/>
    </row>
    <row r="3" ht="17.4" customHeight="1" spans="1:4">
      <c r="A3" s="19"/>
      <c r="B3" s="20"/>
      <c r="C3" s="21"/>
      <c r="D3" s="22" t="s">
        <v>694</v>
      </c>
    </row>
    <row r="4" ht="44.4" customHeight="1" spans="1:4">
      <c r="A4" s="23" t="s">
        <v>1074</v>
      </c>
      <c r="B4" s="24" t="s">
        <v>57</v>
      </c>
      <c r="C4" s="25" t="s">
        <v>58</v>
      </c>
      <c r="D4" s="26" t="s">
        <v>105</v>
      </c>
    </row>
    <row r="5" ht="22.95" hidden="1" customHeight="1" spans="1:4">
      <c r="A5" s="27" t="s">
        <v>1061</v>
      </c>
      <c r="B5" s="28"/>
      <c r="C5" s="28"/>
      <c r="D5" s="29"/>
    </row>
    <row r="6" ht="22.95" hidden="1" customHeight="1" spans="1:4">
      <c r="A6" s="30" t="s">
        <v>1089</v>
      </c>
      <c r="B6" s="28"/>
      <c r="C6" s="28"/>
      <c r="D6" s="29"/>
    </row>
    <row r="7" ht="22.95" hidden="1" customHeight="1" spans="1:4">
      <c r="A7" s="30" t="s">
        <v>1090</v>
      </c>
      <c r="B7" s="28"/>
      <c r="C7" s="28"/>
      <c r="D7" s="29"/>
    </row>
    <row r="8" ht="22.95" hidden="1" customHeight="1" spans="1:4">
      <c r="A8" s="30" t="s">
        <v>1091</v>
      </c>
      <c r="B8" s="28"/>
      <c r="C8" s="28"/>
      <c r="D8" s="29"/>
    </row>
    <row r="9" ht="22.95" hidden="1" customHeight="1" spans="1:4">
      <c r="A9" s="30" t="s">
        <v>1092</v>
      </c>
      <c r="B9" s="28"/>
      <c r="C9" s="28"/>
      <c r="D9" s="29"/>
    </row>
    <row r="10" ht="29" customHeight="1" spans="1:4">
      <c r="A10" s="27" t="s">
        <v>1093</v>
      </c>
      <c r="B10" s="31">
        <v>28138</v>
      </c>
      <c r="C10" s="31">
        <v>21263</v>
      </c>
      <c r="D10" s="32">
        <f>B10/C10</f>
        <v>1.3233</v>
      </c>
    </row>
    <row r="11" ht="29" customHeight="1" spans="1:4">
      <c r="A11" s="33" t="s">
        <v>1094</v>
      </c>
      <c r="B11" s="31">
        <v>26121</v>
      </c>
      <c r="C11" s="31">
        <v>19828</v>
      </c>
      <c r="D11" s="32">
        <f t="shared" ref="D11:D17" si="0">B11/C11</f>
        <v>1.3174</v>
      </c>
    </row>
    <row r="12" ht="29" customHeight="1" spans="1:4">
      <c r="A12" s="33" t="s">
        <v>1095</v>
      </c>
      <c r="B12" s="31">
        <v>785</v>
      </c>
      <c r="C12" s="31">
        <v>647</v>
      </c>
      <c r="D12" s="32">
        <f t="shared" si="0"/>
        <v>1.2133</v>
      </c>
    </row>
    <row r="13" ht="29" customHeight="1" spans="1:4">
      <c r="A13" s="33" t="s">
        <v>1096</v>
      </c>
      <c r="B13" s="31">
        <v>1223</v>
      </c>
      <c r="C13" s="31">
        <v>785</v>
      </c>
      <c r="D13" s="32">
        <f t="shared" si="0"/>
        <v>1.558</v>
      </c>
    </row>
    <row r="14" ht="29" customHeight="1" spans="1:4">
      <c r="A14" s="33" t="s">
        <v>1097</v>
      </c>
      <c r="B14" s="31">
        <v>9</v>
      </c>
      <c r="C14" s="31">
        <v>3</v>
      </c>
      <c r="D14" s="32">
        <f t="shared" si="0"/>
        <v>3</v>
      </c>
    </row>
    <row r="15" ht="29" customHeight="1" spans="1:4">
      <c r="A15" s="27" t="s">
        <v>1098</v>
      </c>
      <c r="B15" s="31">
        <v>44318</v>
      </c>
      <c r="C15" s="31">
        <v>41289</v>
      </c>
      <c r="D15" s="32">
        <f t="shared" si="0"/>
        <v>1.0734</v>
      </c>
    </row>
    <row r="16" ht="29" customHeight="1" spans="1:4">
      <c r="A16" s="34" t="s">
        <v>1099</v>
      </c>
      <c r="B16" s="31">
        <v>44003</v>
      </c>
      <c r="C16" s="31">
        <v>41166</v>
      </c>
      <c r="D16" s="32">
        <f t="shared" si="0"/>
        <v>1.0689</v>
      </c>
    </row>
    <row r="17" ht="29" customHeight="1" spans="1:4">
      <c r="A17" s="34" t="s">
        <v>1100</v>
      </c>
      <c r="B17" s="31">
        <v>315</v>
      </c>
      <c r="C17" s="31">
        <v>123</v>
      </c>
      <c r="D17" s="32">
        <f t="shared" si="0"/>
        <v>2.561</v>
      </c>
    </row>
    <row r="18" ht="22.95" hidden="1" customHeight="1" spans="1:4">
      <c r="A18" s="27" t="s">
        <v>1064</v>
      </c>
      <c r="B18" s="31"/>
      <c r="C18" s="35"/>
      <c r="D18" s="32"/>
    </row>
    <row r="19" ht="22.95" hidden="1" customHeight="1" spans="1:4">
      <c r="A19" s="36" t="s">
        <v>1101</v>
      </c>
      <c r="B19" s="31"/>
      <c r="C19" s="35"/>
      <c r="D19" s="32"/>
    </row>
    <row r="20" ht="22.95" hidden="1" customHeight="1" spans="1:4">
      <c r="A20" s="36" t="s">
        <v>1102</v>
      </c>
      <c r="B20" s="31"/>
      <c r="C20" s="35"/>
      <c r="D20" s="32"/>
    </row>
    <row r="21" ht="22.95" hidden="1" customHeight="1" spans="1:4">
      <c r="A21" s="36" t="s">
        <v>1103</v>
      </c>
      <c r="B21" s="31"/>
      <c r="C21" s="35"/>
      <c r="D21" s="32"/>
    </row>
    <row r="22" ht="22.95" hidden="1" customHeight="1" spans="1:4">
      <c r="A22" s="27" t="s">
        <v>1065</v>
      </c>
      <c r="B22" s="31"/>
      <c r="C22" s="35"/>
      <c r="D22" s="32"/>
    </row>
    <row r="23" ht="22.95" hidden="1" customHeight="1" spans="1:4">
      <c r="A23" s="37" t="s">
        <v>1066</v>
      </c>
      <c r="B23" s="31"/>
      <c r="C23" s="35"/>
      <c r="D23" s="32"/>
    </row>
    <row r="24" ht="22.95" hidden="1" customHeight="1" spans="1:4">
      <c r="A24" s="38" t="s">
        <v>1104</v>
      </c>
      <c r="B24" s="31"/>
      <c r="C24" s="35"/>
      <c r="D24" s="32"/>
    </row>
    <row r="25" ht="22.95" hidden="1" customHeight="1" spans="1:4">
      <c r="A25" s="38" t="s">
        <v>1105</v>
      </c>
      <c r="B25" s="31"/>
      <c r="C25" s="35"/>
      <c r="D25" s="32"/>
    </row>
    <row r="26" ht="22.95" hidden="1" customHeight="1" spans="1:4">
      <c r="A26" s="38" t="s">
        <v>1106</v>
      </c>
      <c r="B26" s="31"/>
      <c r="C26" s="35"/>
      <c r="D26" s="32"/>
    </row>
    <row r="27" ht="22.95" hidden="1" customHeight="1" spans="1:4">
      <c r="A27" s="39" t="s">
        <v>1067</v>
      </c>
      <c r="B27" s="31"/>
      <c r="C27" s="35"/>
      <c r="D27" s="32"/>
    </row>
    <row r="28" ht="22.95" hidden="1" customHeight="1" spans="1:4">
      <c r="A28" s="40" t="s">
        <v>1107</v>
      </c>
      <c r="B28" s="31"/>
      <c r="C28" s="35"/>
      <c r="D28" s="32"/>
    </row>
    <row r="29" ht="22.95" hidden="1" customHeight="1" spans="1:4">
      <c r="A29" s="40" t="s">
        <v>1108</v>
      </c>
      <c r="B29" s="31"/>
      <c r="C29" s="35"/>
      <c r="D29" s="32"/>
    </row>
    <row r="30" ht="22.95" hidden="1" customHeight="1" spans="1:4">
      <c r="A30" s="40" t="s">
        <v>1109</v>
      </c>
      <c r="B30" s="31"/>
      <c r="C30" s="35"/>
      <c r="D30" s="32"/>
    </row>
    <row r="31" ht="22.95" hidden="1" customHeight="1" spans="1:4">
      <c r="A31" s="37" t="s">
        <v>1068</v>
      </c>
      <c r="B31" s="31"/>
      <c r="C31" s="35"/>
      <c r="D31" s="32"/>
    </row>
    <row r="32" ht="22.95" hidden="1" customHeight="1" spans="1:4">
      <c r="A32" s="41" t="s">
        <v>1110</v>
      </c>
      <c r="B32" s="31"/>
      <c r="C32" s="35"/>
      <c r="D32" s="32"/>
    </row>
    <row r="33" ht="22.95" hidden="1" customHeight="1" spans="1:4">
      <c r="A33" s="41" t="s">
        <v>1108</v>
      </c>
      <c r="B33" s="31"/>
      <c r="C33" s="35"/>
      <c r="D33" s="32"/>
    </row>
    <row r="34" ht="22.95" hidden="1" customHeight="1" spans="1:4">
      <c r="A34" s="41" t="s">
        <v>1111</v>
      </c>
      <c r="B34" s="31"/>
      <c r="C34" s="35"/>
      <c r="D34" s="32"/>
    </row>
    <row r="35" ht="22.95" hidden="1" customHeight="1" spans="1:4">
      <c r="A35" s="27" t="s">
        <v>1069</v>
      </c>
      <c r="B35" s="31"/>
      <c r="C35" s="35"/>
      <c r="D35" s="32"/>
    </row>
    <row r="36" ht="22.95" hidden="1" customHeight="1" spans="1:4">
      <c r="A36" s="42" t="s">
        <v>1112</v>
      </c>
      <c r="B36" s="31"/>
      <c r="C36" s="35"/>
      <c r="D36" s="32"/>
    </row>
    <row r="37" ht="22.95" hidden="1" customHeight="1" spans="1:4">
      <c r="A37" s="42" t="s">
        <v>1113</v>
      </c>
      <c r="B37" s="31"/>
      <c r="C37" s="35"/>
      <c r="D37" s="32"/>
    </row>
    <row r="38" ht="22.95" hidden="1" customHeight="1" spans="1:4">
      <c r="A38" s="42" t="s">
        <v>1114</v>
      </c>
      <c r="B38" s="31"/>
      <c r="C38" s="35"/>
      <c r="D38" s="32"/>
    </row>
    <row r="39" ht="22.95" hidden="1" customHeight="1" spans="1:4">
      <c r="A39" s="42" t="s">
        <v>1115</v>
      </c>
      <c r="B39" s="31"/>
      <c r="C39" s="35"/>
      <c r="D39" s="32"/>
    </row>
    <row r="40" ht="22.95" hidden="1" customHeight="1" spans="1:4">
      <c r="A40" s="27" t="s">
        <v>1070</v>
      </c>
      <c r="B40" s="31"/>
      <c r="C40" s="35"/>
      <c r="D40" s="32"/>
    </row>
    <row r="41" ht="22.95" hidden="1" customHeight="1" spans="1:4">
      <c r="A41" s="43" t="s">
        <v>1116</v>
      </c>
      <c r="B41" s="31"/>
      <c r="C41" s="35"/>
      <c r="D41" s="32"/>
    </row>
    <row r="42" ht="22.95" hidden="1" customHeight="1" spans="1:4">
      <c r="A42" s="43" t="s">
        <v>1117</v>
      </c>
      <c r="B42" s="31"/>
      <c r="C42" s="35"/>
      <c r="D42" s="32"/>
    </row>
    <row r="43" ht="22.95" hidden="1" customHeight="1" spans="1:4">
      <c r="A43" s="43" t="s">
        <v>1091</v>
      </c>
      <c r="B43" s="31"/>
      <c r="C43" s="35"/>
      <c r="D43" s="32"/>
    </row>
    <row r="44" ht="22.95" hidden="1" customHeight="1" spans="1:4">
      <c r="A44" s="43" t="s">
        <v>1118</v>
      </c>
      <c r="B44" s="31"/>
      <c r="C44" s="35"/>
      <c r="D44" s="32"/>
    </row>
    <row r="45" ht="22.95" hidden="1" customHeight="1" spans="1:4">
      <c r="A45" s="43" t="s">
        <v>1119</v>
      </c>
      <c r="B45" s="31"/>
      <c r="C45" s="35"/>
      <c r="D45" s="32"/>
    </row>
    <row r="46" ht="22.95" hidden="1" customHeight="1" spans="1:4">
      <c r="A46" s="27" t="s">
        <v>1071</v>
      </c>
      <c r="B46" s="31"/>
      <c r="C46" s="35"/>
      <c r="D46" s="32"/>
    </row>
    <row r="47" ht="22.95" hidden="1" customHeight="1" spans="1:4">
      <c r="A47" s="44" t="s">
        <v>1120</v>
      </c>
      <c r="B47" s="31"/>
      <c r="C47" s="35"/>
      <c r="D47" s="32"/>
    </row>
    <row r="48" ht="22.95" hidden="1" customHeight="1" spans="1:4">
      <c r="A48" s="44" t="s">
        <v>1121</v>
      </c>
      <c r="B48" s="31"/>
      <c r="C48" s="35"/>
      <c r="D48" s="32"/>
    </row>
    <row r="49" ht="22.95" hidden="1" customHeight="1" spans="1:4">
      <c r="A49" s="44" t="s">
        <v>1122</v>
      </c>
      <c r="B49" s="31"/>
      <c r="C49" s="35"/>
      <c r="D49" s="32"/>
    </row>
  </sheetData>
  <autoFilter ref="A4:D49">
    <filterColumn colId="1">
      <filters>
        <filter val="26121"/>
        <filter val="1223"/>
        <filter val="44003"/>
        <filter val="315"/>
        <filter val="785"/>
        <filter val="28138"/>
        <filter val="44318"/>
        <filter val="9"/>
      </filters>
    </filterColumn>
    <extLst/>
  </autoFilter>
  <mergeCells count="1">
    <mergeCell ref="A2:D2"/>
  </mergeCells>
  <conditionalFormatting sqref="A5:A14">
    <cfRule type="expression" dxfId="1" priority="1" stopIfTrue="1">
      <formula>"len($A:$A)=3"</formula>
    </cfRule>
  </conditionalFormatting>
  <pageMargins left="0.432638888888889" right="0.235416666666667" top="1.22013888888889" bottom="0.747916666666667" header="0.313888888888889" footer="0.313888888888889"/>
  <pageSetup paperSize="9" fitToHeight="0" orientation="portrait" horizontalDpi="6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M10" sqref="M10"/>
    </sheetView>
  </sheetViews>
  <sheetFormatPr defaultColWidth="8.7" defaultRowHeight="15.6" outlineLevelCol="2"/>
  <cols>
    <col min="1" max="1" width="11.4" style="1" customWidth="1"/>
    <col min="2" max="2" width="34.2" style="1" customWidth="1"/>
    <col min="3" max="3" width="36.4" style="1" customWidth="1"/>
    <col min="4" max="16384" width="8.7" style="1"/>
  </cols>
  <sheetData>
    <row r="1" spans="1:1">
      <c r="A1" s="1" t="s">
        <v>1123</v>
      </c>
    </row>
    <row r="2" ht="29.4" customHeight="1" spans="1:3">
      <c r="A2" s="2" t="s">
        <v>1124</v>
      </c>
      <c r="B2" s="2"/>
      <c r="C2" s="2"/>
    </row>
    <row r="3" ht="25.95" customHeight="1" spans="1:3">
      <c r="A3" s="3"/>
      <c r="B3" s="4"/>
      <c r="C3" s="5" t="s">
        <v>55</v>
      </c>
    </row>
    <row r="4" ht="27.75" customHeight="1" spans="1:3">
      <c r="A4" s="6" t="s">
        <v>1125</v>
      </c>
      <c r="B4" s="6"/>
      <c r="C4" s="6" t="s">
        <v>1126</v>
      </c>
    </row>
    <row r="5" ht="27.75" customHeight="1" spans="1:3">
      <c r="A5" s="7" t="s">
        <v>1127</v>
      </c>
      <c r="B5" s="7"/>
      <c r="C5" s="8">
        <v>309376</v>
      </c>
    </row>
    <row r="6" ht="27.75" customHeight="1" spans="1:3">
      <c r="A6" s="7" t="s">
        <v>1128</v>
      </c>
      <c r="B6" s="7"/>
      <c r="C6" s="8">
        <v>35376</v>
      </c>
    </row>
    <row r="7" ht="27.75" customHeight="1" spans="1:3">
      <c r="A7" s="7" t="s">
        <v>1129</v>
      </c>
      <c r="B7" s="7"/>
      <c r="C7" s="8">
        <v>17908</v>
      </c>
    </row>
    <row r="8" ht="27.75" customHeight="1" spans="1:3">
      <c r="A8" s="7" t="s">
        <v>1130</v>
      </c>
      <c r="B8" s="7"/>
      <c r="C8" s="8">
        <v>326840</v>
      </c>
    </row>
    <row r="9" ht="27.75" customHeight="1" spans="1:3">
      <c r="A9" s="6" t="s">
        <v>1131</v>
      </c>
      <c r="B9" s="6"/>
      <c r="C9" s="6" t="s">
        <v>1126</v>
      </c>
    </row>
    <row r="10" ht="27.75" customHeight="1" spans="1:3">
      <c r="A10" s="7" t="s">
        <v>1132</v>
      </c>
      <c r="B10" s="7"/>
      <c r="C10" s="9">
        <v>324947</v>
      </c>
    </row>
    <row r="11" ht="27.75" customHeight="1" spans="1:3">
      <c r="A11" s="7" t="s">
        <v>1133</v>
      </c>
      <c r="B11" s="7"/>
      <c r="C11" s="9">
        <v>19100</v>
      </c>
    </row>
    <row r="12" ht="27.75" customHeight="1" spans="1:3">
      <c r="A12" s="7" t="s">
        <v>1134</v>
      </c>
      <c r="B12" s="7"/>
      <c r="C12" s="9">
        <v>344047</v>
      </c>
    </row>
    <row r="13" ht="54.6" hidden="1" customHeight="1" spans="1:3">
      <c r="A13" s="13" t="s">
        <v>1135</v>
      </c>
      <c r="B13" s="13"/>
      <c r="C13" s="13"/>
    </row>
  </sheetData>
  <mergeCells count="11">
    <mergeCell ref="A2:C2"/>
    <mergeCell ref="A4:B4"/>
    <mergeCell ref="A5:B5"/>
    <mergeCell ref="A6:B6"/>
    <mergeCell ref="A7:B7"/>
    <mergeCell ref="A8:B8"/>
    <mergeCell ref="A9:B9"/>
    <mergeCell ref="A10:B10"/>
    <mergeCell ref="A11:B11"/>
    <mergeCell ref="A12:B12"/>
    <mergeCell ref="A13:C13"/>
  </mergeCells>
  <pageMargins left="0.629166666666667" right="0.235416666666667" top="0.747916666666667" bottom="0.747916666666667" header="0.313888888888889" footer="0.313888888888889"/>
  <pageSetup paperSize="9" orientation="portrait" horizontalDpi="6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C9" sqref="C9"/>
    </sheetView>
  </sheetViews>
  <sheetFormatPr defaultColWidth="8.7" defaultRowHeight="15.6" outlineLevelCol="2"/>
  <cols>
    <col min="1" max="1" width="11.4" style="1" customWidth="1"/>
    <col min="2" max="2" width="34.2" style="1" customWidth="1"/>
    <col min="3" max="3" width="36.4" style="1" customWidth="1"/>
    <col min="4" max="16384" width="8.7" style="1"/>
  </cols>
  <sheetData>
    <row r="1" spans="1:1">
      <c r="A1" s="1" t="s">
        <v>1136</v>
      </c>
    </row>
    <row r="2" ht="29.4" customHeight="1" spans="1:3">
      <c r="A2" s="2" t="s">
        <v>1137</v>
      </c>
      <c r="B2" s="2"/>
      <c r="C2" s="2"/>
    </row>
    <row r="3" ht="25.95" customHeight="1" spans="1:3">
      <c r="A3" s="3"/>
      <c r="B3" s="4"/>
      <c r="C3" s="5" t="s">
        <v>55</v>
      </c>
    </row>
    <row r="4" ht="27.75" customHeight="1" spans="1:3">
      <c r="A4" s="6" t="s">
        <v>1125</v>
      </c>
      <c r="B4" s="6"/>
      <c r="C4" s="6" t="s">
        <v>1126</v>
      </c>
    </row>
    <row r="5" s="1" customFormat="1" ht="27.75" customHeight="1" spans="1:3">
      <c r="A5" s="6" t="s">
        <v>1125</v>
      </c>
      <c r="B5" s="6"/>
      <c r="C5" s="6" t="s">
        <v>1126</v>
      </c>
    </row>
    <row r="6" s="1" customFormat="1" ht="27.75" customHeight="1" spans="1:3">
      <c r="A6" s="7" t="s">
        <v>1127</v>
      </c>
      <c r="B6" s="7"/>
      <c r="C6" s="8">
        <v>309376</v>
      </c>
    </row>
    <row r="7" s="1" customFormat="1" ht="27.75" customHeight="1" spans="1:3">
      <c r="A7" s="7" t="s">
        <v>1128</v>
      </c>
      <c r="B7" s="7"/>
      <c r="C7" s="8">
        <v>35376</v>
      </c>
    </row>
    <row r="8" s="1" customFormat="1" ht="27.75" customHeight="1" spans="1:3">
      <c r="A8" s="7" t="s">
        <v>1129</v>
      </c>
      <c r="B8" s="7"/>
      <c r="C8" s="8">
        <v>17908</v>
      </c>
    </row>
    <row r="9" s="1" customFormat="1" ht="27.75" customHeight="1" spans="1:3">
      <c r="A9" s="7" t="s">
        <v>1130</v>
      </c>
      <c r="B9" s="7"/>
      <c r="C9" s="8">
        <v>326840</v>
      </c>
    </row>
    <row r="10" s="1" customFormat="1" ht="27.75" customHeight="1" spans="1:3">
      <c r="A10" s="6" t="s">
        <v>1131</v>
      </c>
      <c r="B10" s="6"/>
      <c r="C10" s="6" t="s">
        <v>1126</v>
      </c>
    </row>
    <row r="11" s="1" customFormat="1" ht="27.75" customHeight="1" spans="1:3">
      <c r="A11" s="7" t="s">
        <v>1132</v>
      </c>
      <c r="B11" s="7"/>
      <c r="C11" s="9">
        <v>324947</v>
      </c>
    </row>
    <row r="12" s="1" customFormat="1" ht="27.75" customHeight="1" spans="1:3">
      <c r="A12" s="7" t="s">
        <v>1133</v>
      </c>
      <c r="B12" s="7"/>
      <c r="C12" s="9">
        <v>19100</v>
      </c>
    </row>
    <row r="13" s="1" customFormat="1" ht="27.75" customHeight="1" spans="1:3">
      <c r="A13" s="7" t="s">
        <v>1134</v>
      </c>
      <c r="B13" s="7"/>
      <c r="C13" s="9">
        <v>344047</v>
      </c>
    </row>
  </sheetData>
  <mergeCells count="11">
    <mergeCell ref="A2:C2"/>
    <mergeCell ref="A4:B4"/>
    <mergeCell ref="A5:B5"/>
    <mergeCell ref="A6:B6"/>
    <mergeCell ref="A7:B7"/>
    <mergeCell ref="A8:B8"/>
    <mergeCell ref="A9:B9"/>
    <mergeCell ref="A10:B10"/>
    <mergeCell ref="A11:B11"/>
    <mergeCell ref="A12:B12"/>
    <mergeCell ref="A13:B13"/>
  </mergeCells>
  <pageMargins left="0.629166666666667" right="0.235416666666667" top="0.747916666666667" bottom="0.747916666666667" header="0.313888888888889" footer="0.313888888888889"/>
  <pageSetup paperSize="9" orientation="portrait" horizontalDpi="6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A14" sqref="$A14:$XFD14"/>
    </sheetView>
  </sheetViews>
  <sheetFormatPr defaultColWidth="8.7" defaultRowHeight="15.6" outlineLevelCol="2"/>
  <cols>
    <col min="1" max="1" width="12.9" style="11" customWidth="1"/>
    <col min="2" max="2" width="33.9" style="11" customWidth="1"/>
    <col min="3" max="3" width="35.1" style="11" customWidth="1"/>
    <col min="4" max="16384" width="8.7" style="11"/>
  </cols>
  <sheetData>
    <row r="1" spans="1:1">
      <c r="A1" s="11" t="s">
        <v>1138</v>
      </c>
    </row>
    <row r="2" ht="29.4" customHeight="1" spans="1:3">
      <c r="A2" s="2" t="s">
        <v>1139</v>
      </c>
      <c r="B2" s="2"/>
      <c r="C2" s="2"/>
    </row>
    <row r="3" ht="25.95" customHeight="1" spans="1:3">
      <c r="A3" s="12"/>
      <c r="B3" s="4"/>
      <c r="C3" s="5" t="s">
        <v>55</v>
      </c>
    </row>
    <row r="4" ht="29.25" customHeight="1" spans="1:3">
      <c r="A4" s="6" t="s">
        <v>1125</v>
      </c>
      <c r="B4" s="6"/>
      <c r="C4" s="6" t="s">
        <v>1126</v>
      </c>
    </row>
    <row r="5" s="1" customFormat="1" ht="29.25" customHeight="1" spans="1:3">
      <c r="A5" s="7" t="s">
        <v>1140</v>
      </c>
      <c r="B5" s="7"/>
      <c r="C5" s="8">
        <v>264101</v>
      </c>
    </row>
    <row r="6" s="1" customFormat="1" ht="29.25" customHeight="1" spans="1:3">
      <c r="A6" s="7" t="s">
        <v>1141</v>
      </c>
      <c r="B6" s="7"/>
      <c r="C6" s="8">
        <v>119225</v>
      </c>
    </row>
    <row r="7" s="1" customFormat="1" ht="29.25" customHeight="1" spans="1:3">
      <c r="A7" s="7" t="s">
        <v>1142</v>
      </c>
      <c r="B7" s="7"/>
      <c r="C7" s="8">
        <v>16825</v>
      </c>
    </row>
    <row r="8" s="1" customFormat="1" ht="29.25" customHeight="1" spans="1:3">
      <c r="A8" s="7" t="s">
        <v>1143</v>
      </c>
      <c r="B8" s="7"/>
      <c r="C8" s="8">
        <v>366501</v>
      </c>
    </row>
    <row r="9" s="1" customFormat="1" ht="29.25" customHeight="1" spans="1:3">
      <c r="A9" s="6" t="s">
        <v>1131</v>
      </c>
      <c r="B9" s="6"/>
      <c r="C9" s="6" t="s">
        <v>1126</v>
      </c>
    </row>
    <row r="10" s="1" customFormat="1" ht="29.25" customHeight="1" spans="1:3">
      <c r="A10" s="7" t="s">
        <v>1144</v>
      </c>
      <c r="B10" s="7"/>
      <c r="C10" s="9">
        <v>272599</v>
      </c>
    </row>
    <row r="11" s="1" customFormat="1" ht="29.25" customHeight="1" spans="1:3">
      <c r="A11" s="7" t="s">
        <v>1145</v>
      </c>
      <c r="B11" s="7"/>
      <c r="C11" s="9">
        <v>102400</v>
      </c>
    </row>
    <row r="12" s="1" customFormat="1" ht="29.25" customHeight="1" spans="1:3">
      <c r="A12" s="7" t="s">
        <v>1146</v>
      </c>
      <c r="B12" s="7"/>
      <c r="C12" s="9">
        <v>374999</v>
      </c>
    </row>
    <row r="13" spans="1:3">
      <c r="A13" s="12"/>
      <c r="B13" s="12"/>
      <c r="C13" s="12"/>
    </row>
    <row r="14" ht="49.95" hidden="1" customHeight="1" spans="1:3">
      <c r="A14" s="10" t="s">
        <v>1135</v>
      </c>
      <c r="B14" s="10"/>
      <c r="C14" s="10"/>
    </row>
  </sheetData>
  <mergeCells count="11">
    <mergeCell ref="A2:C2"/>
    <mergeCell ref="A4:B4"/>
    <mergeCell ref="A5:B5"/>
    <mergeCell ref="A6:B6"/>
    <mergeCell ref="A7:B7"/>
    <mergeCell ref="A8:B8"/>
    <mergeCell ref="A9:B9"/>
    <mergeCell ref="A10:B10"/>
    <mergeCell ref="A11:B11"/>
    <mergeCell ref="A12:B12"/>
    <mergeCell ref="A14:C14"/>
  </mergeCells>
  <pageMargins left="0.629166666666667" right="0.235416666666667" top="0.747916666666667" bottom="0.747916666666667" header="0.313888888888889" footer="0.313888888888889"/>
  <pageSetup paperSize="9" orientation="portrait" horizontalDpi="6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workbookViewId="0">
      <selection activeCell="H11" sqref="H11"/>
    </sheetView>
  </sheetViews>
  <sheetFormatPr defaultColWidth="8.7" defaultRowHeight="15.6" outlineLevelCol="2"/>
  <cols>
    <col min="1" max="1" width="12.9" style="1" customWidth="1"/>
    <col min="2" max="2" width="33.9" style="1" customWidth="1"/>
    <col min="3" max="3" width="35.1" style="1" customWidth="1"/>
    <col min="4" max="16384" width="8.7" style="1"/>
  </cols>
  <sheetData>
    <row r="1" spans="1:1">
      <c r="A1" s="1" t="s">
        <v>1147</v>
      </c>
    </row>
    <row r="2" ht="29.4" customHeight="1" spans="1:3">
      <c r="A2" s="2" t="s">
        <v>1148</v>
      </c>
      <c r="B2" s="2"/>
      <c r="C2" s="2"/>
    </row>
    <row r="3" ht="25.95" customHeight="1" spans="1:3">
      <c r="A3" s="3"/>
      <c r="B3" s="4"/>
      <c r="C3" s="5" t="s">
        <v>55</v>
      </c>
    </row>
    <row r="4" ht="29.25" customHeight="1" spans="1:3">
      <c r="A4" s="6" t="s">
        <v>1125</v>
      </c>
      <c r="B4" s="6"/>
      <c r="C4" s="6" t="s">
        <v>1126</v>
      </c>
    </row>
    <row r="5" s="1" customFormat="1" ht="29.25" customHeight="1" spans="1:3">
      <c r="A5" s="7" t="s">
        <v>1140</v>
      </c>
      <c r="B5" s="7"/>
      <c r="C5" s="8">
        <v>264101</v>
      </c>
    </row>
    <row r="6" s="1" customFormat="1" ht="29.25" customHeight="1" spans="1:3">
      <c r="A6" s="7" t="s">
        <v>1141</v>
      </c>
      <c r="B6" s="7"/>
      <c r="C6" s="8">
        <v>119225</v>
      </c>
    </row>
    <row r="7" s="1" customFormat="1" ht="29.25" customHeight="1" spans="1:3">
      <c r="A7" s="7" t="s">
        <v>1142</v>
      </c>
      <c r="B7" s="7"/>
      <c r="C7" s="8">
        <v>16825</v>
      </c>
    </row>
    <row r="8" s="1" customFormat="1" ht="29.25" customHeight="1" spans="1:3">
      <c r="A8" s="7" t="s">
        <v>1143</v>
      </c>
      <c r="B8" s="7"/>
      <c r="C8" s="8">
        <v>366501</v>
      </c>
    </row>
    <row r="9" s="1" customFormat="1" ht="29.25" customHeight="1" spans="1:3">
      <c r="A9" s="6" t="s">
        <v>1131</v>
      </c>
      <c r="B9" s="6"/>
      <c r="C9" s="6" t="s">
        <v>1126</v>
      </c>
    </row>
    <row r="10" s="1" customFormat="1" ht="29.25" customHeight="1" spans="1:3">
      <c r="A10" s="7" t="s">
        <v>1144</v>
      </c>
      <c r="B10" s="7"/>
      <c r="C10" s="9">
        <v>272599</v>
      </c>
    </row>
    <row r="11" s="1" customFormat="1" ht="29.25" customHeight="1" spans="1:3">
      <c r="A11" s="7" t="s">
        <v>1145</v>
      </c>
      <c r="B11" s="7"/>
      <c r="C11" s="9">
        <v>102400</v>
      </c>
    </row>
    <row r="12" s="1" customFormat="1" ht="29.25" customHeight="1" spans="1:3">
      <c r="A12" s="7" t="s">
        <v>1146</v>
      </c>
      <c r="B12" s="7"/>
      <c r="C12" s="9">
        <v>374999</v>
      </c>
    </row>
    <row r="13" spans="1:3">
      <c r="A13" s="3"/>
      <c r="B13" s="3"/>
      <c r="C13" s="3"/>
    </row>
    <row r="14" s="1" customFormat="1" ht="49.95" hidden="1" customHeight="1" spans="1:3">
      <c r="A14" s="10" t="s">
        <v>1135</v>
      </c>
      <c r="B14" s="10"/>
      <c r="C14" s="10"/>
    </row>
  </sheetData>
  <mergeCells count="11">
    <mergeCell ref="A2:C2"/>
    <mergeCell ref="A4:B4"/>
    <mergeCell ref="A5:B5"/>
    <mergeCell ref="A6:B6"/>
    <mergeCell ref="A7:B7"/>
    <mergeCell ref="A8:B8"/>
    <mergeCell ref="A9:B9"/>
    <mergeCell ref="A10:B10"/>
    <mergeCell ref="A11:B11"/>
    <mergeCell ref="A12:B12"/>
    <mergeCell ref="A14:C14"/>
  </mergeCells>
  <pageMargins left="0.629166666666667" right="0.235416666666667" top="0.747916666666667" bottom="0.747916666666667" header="0.313888888888889" footer="0.313888888888889"/>
  <pageSetup paperSize="9" orientation="portrait"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topLeftCell="A4" workbookViewId="0">
      <selection activeCell="F47" sqref="F47"/>
    </sheetView>
  </sheetViews>
  <sheetFormatPr defaultColWidth="9" defaultRowHeight="15.6" outlineLevelCol="3"/>
  <cols>
    <col min="1" max="1" width="38.4" customWidth="1"/>
    <col min="2" max="2" width="12.1" customWidth="1"/>
    <col min="3" max="3" width="13.4" customWidth="1"/>
    <col min="4" max="4" width="15.1" customWidth="1"/>
  </cols>
  <sheetData>
    <row r="1" ht="18" customHeight="1" spans="1:2">
      <c r="A1" s="315" t="s">
        <v>102</v>
      </c>
      <c r="B1" s="316"/>
    </row>
    <row r="2" ht="20.4" spans="1:4">
      <c r="A2" s="292" t="s">
        <v>103</v>
      </c>
      <c r="B2" s="292"/>
      <c r="C2" s="292"/>
      <c r="D2" s="292"/>
    </row>
    <row r="3" spans="1:4">
      <c r="A3" s="293"/>
      <c r="B3" s="316"/>
      <c r="D3" s="294" t="s">
        <v>55</v>
      </c>
    </row>
    <row r="4" ht="42.6" customHeight="1" spans="1:4">
      <c r="A4" s="317" t="s">
        <v>104</v>
      </c>
      <c r="B4" s="317" t="s">
        <v>57</v>
      </c>
      <c r="C4" s="166" t="s">
        <v>58</v>
      </c>
      <c r="D4" s="25" t="s">
        <v>105</v>
      </c>
    </row>
    <row r="5" spans="1:4">
      <c r="A5" s="318" t="s">
        <v>106</v>
      </c>
      <c r="B5" s="319">
        <v>43303</v>
      </c>
      <c r="C5" s="320">
        <v>36271</v>
      </c>
      <c r="D5" s="321">
        <f>B5/C5-1</f>
        <v>0.1939</v>
      </c>
    </row>
    <row r="6" spans="1:4">
      <c r="A6" s="318" t="s">
        <v>107</v>
      </c>
      <c r="B6" s="322"/>
      <c r="C6" s="320"/>
      <c r="D6" s="321"/>
    </row>
    <row r="7" spans="1:4">
      <c r="A7" s="318" t="s">
        <v>108</v>
      </c>
      <c r="B7" s="322">
        <v>328</v>
      </c>
      <c r="C7" s="320">
        <v>296</v>
      </c>
      <c r="D7" s="321">
        <f t="shared" ref="D6:D46" si="0">B7/C7-1</f>
        <v>0.1081</v>
      </c>
    </row>
    <row r="8" spans="1:4">
      <c r="A8" s="318" t="s">
        <v>109</v>
      </c>
      <c r="B8" s="322">
        <v>13411</v>
      </c>
      <c r="C8" s="320">
        <v>14242</v>
      </c>
      <c r="D8" s="321">
        <f t="shared" si="0"/>
        <v>-0.0583</v>
      </c>
    </row>
    <row r="9" spans="1:4">
      <c r="A9" s="318" t="s">
        <v>110</v>
      </c>
      <c r="B9" s="322">
        <v>133385</v>
      </c>
      <c r="C9" s="320">
        <v>130098</v>
      </c>
      <c r="D9" s="321">
        <f t="shared" si="0"/>
        <v>0.0253</v>
      </c>
    </row>
    <row r="10" spans="1:4">
      <c r="A10" s="318" t="s">
        <v>111</v>
      </c>
      <c r="B10" s="322">
        <v>411</v>
      </c>
      <c r="C10" s="320">
        <v>2846</v>
      </c>
      <c r="D10" s="321">
        <f t="shared" si="0"/>
        <v>-0.8556</v>
      </c>
    </row>
    <row r="11" spans="1:4">
      <c r="A11" s="318" t="s">
        <v>112</v>
      </c>
      <c r="B11" s="322">
        <v>3336</v>
      </c>
      <c r="C11" s="320">
        <v>2608</v>
      </c>
      <c r="D11" s="321">
        <f t="shared" si="0"/>
        <v>0.2791</v>
      </c>
    </row>
    <row r="12" spans="1:4">
      <c r="A12" s="318" t="s">
        <v>113</v>
      </c>
      <c r="B12" s="322">
        <v>74764</v>
      </c>
      <c r="C12" s="320">
        <v>55003</v>
      </c>
      <c r="D12" s="321">
        <f t="shared" si="0"/>
        <v>0.3593</v>
      </c>
    </row>
    <row r="13" spans="1:4">
      <c r="A13" s="318" t="s">
        <v>114</v>
      </c>
      <c r="B13" s="322">
        <v>29192</v>
      </c>
      <c r="C13" s="320">
        <v>37027</v>
      </c>
      <c r="D13" s="321">
        <f t="shared" si="0"/>
        <v>-0.2116</v>
      </c>
    </row>
    <row r="14" spans="1:4">
      <c r="A14" s="318" t="s">
        <v>115</v>
      </c>
      <c r="B14" s="322">
        <v>3584</v>
      </c>
      <c r="C14" s="320">
        <v>1777</v>
      </c>
      <c r="D14" s="321">
        <f t="shared" si="0"/>
        <v>1.0169</v>
      </c>
    </row>
    <row r="15" spans="1:4">
      <c r="A15" s="318" t="s">
        <v>116</v>
      </c>
      <c r="B15" s="322">
        <v>11988</v>
      </c>
      <c r="C15" s="320">
        <v>11874</v>
      </c>
      <c r="D15" s="321">
        <f t="shared" si="0"/>
        <v>0.0096</v>
      </c>
    </row>
    <row r="16" spans="1:4">
      <c r="A16" s="318" t="s">
        <v>117</v>
      </c>
      <c r="B16" s="322">
        <v>30310</v>
      </c>
      <c r="C16" s="320">
        <v>30594</v>
      </c>
      <c r="D16" s="321">
        <f t="shared" si="0"/>
        <v>-0.0093</v>
      </c>
    </row>
    <row r="17" spans="1:4">
      <c r="A17" s="318" t="s">
        <v>118</v>
      </c>
      <c r="B17" s="322">
        <v>15973</v>
      </c>
      <c r="C17" s="320">
        <v>4620</v>
      </c>
      <c r="D17" s="321">
        <f t="shared" si="0"/>
        <v>2.4574</v>
      </c>
    </row>
    <row r="18" spans="1:4">
      <c r="A18" s="318" t="s">
        <v>119</v>
      </c>
      <c r="B18" s="322">
        <v>10369</v>
      </c>
      <c r="C18" s="320">
        <v>3005</v>
      </c>
      <c r="D18" s="321">
        <f t="shared" si="0"/>
        <v>2.4506</v>
      </c>
    </row>
    <row r="19" spans="1:4">
      <c r="A19" s="318" t="s">
        <v>120</v>
      </c>
      <c r="B19" s="322">
        <v>444</v>
      </c>
      <c r="C19" s="320">
        <v>272</v>
      </c>
      <c r="D19" s="321">
        <f t="shared" si="0"/>
        <v>0.6324</v>
      </c>
    </row>
    <row r="20" spans="1:4">
      <c r="A20" s="318" t="s">
        <v>121</v>
      </c>
      <c r="B20" s="322"/>
      <c r="C20" s="320">
        <v>110</v>
      </c>
      <c r="D20" s="321">
        <f t="shared" si="0"/>
        <v>-1</v>
      </c>
    </row>
    <row r="21" spans="1:4">
      <c r="A21" s="318" t="s">
        <v>122</v>
      </c>
      <c r="B21" s="322"/>
      <c r="C21" s="320"/>
      <c r="D21" s="321"/>
    </row>
    <row r="22" spans="1:4">
      <c r="A22" s="318" t="s">
        <v>123</v>
      </c>
      <c r="B22" s="322">
        <v>6592</v>
      </c>
      <c r="C22" s="320">
        <v>6629</v>
      </c>
      <c r="D22" s="321">
        <f t="shared" si="0"/>
        <v>-0.0056</v>
      </c>
    </row>
    <row r="23" spans="1:4">
      <c r="A23" s="318" t="s">
        <v>124</v>
      </c>
      <c r="B23" s="322">
        <v>6445</v>
      </c>
      <c r="C23" s="320">
        <v>5895</v>
      </c>
      <c r="D23" s="321">
        <f t="shared" si="0"/>
        <v>0.0933</v>
      </c>
    </row>
    <row r="24" spans="1:4">
      <c r="A24" s="318" t="s">
        <v>125</v>
      </c>
      <c r="B24" s="322">
        <v>1982</v>
      </c>
      <c r="C24" s="320">
        <v>1047</v>
      </c>
      <c r="D24" s="321">
        <f t="shared" si="0"/>
        <v>0.893</v>
      </c>
    </row>
    <row r="25" spans="1:4">
      <c r="A25" s="318" t="s">
        <v>126</v>
      </c>
      <c r="B25" s="322">
        <v>1267</v>
      </c>
      <c r="C25" s="320">
        <v>4208</v>
      </c>
      <c r="D25" s="321">
        <f t="shared" si="0"/>
        <v>-0.6989</v>
      </c>
    </row>
    <row r="26" spans="1:4">
      <c r="A26" s="318" t="s">
        <v>127</v>
      </c>
      <c r="B26" s="322"/>
      <c r="C26" s="320">
        <v>1000</v>
      </c>
      <c r="D26" s="321">
        <f t="shared" si="0"/>
        <v>-1</v>
      </c>
    </row>
    <row r="27" spans="1:4">
      <c r="A27" s="318" t="s">
        <v>128</v>
      </c>
      <c r="B27" s="322">
        <v>7000</v>
      </c>
      <c r="C27" s="320">
        <v>1560</v>
      </c>
      <c r="D27" s="321">
        <f t="shared" si="0"/>
        <v>3.4872</v>
      </c>
    </row>
    <row r="28" spans="1:4">
      <c r="A28" s="318" t="s">
        <v>129</v>
      </c>
      <c r="B28" s="322">
        <v>11600</v>
      </c>
      <c r="C28" s="320">
        <v>10400</v>
      </c>
      <c r="D28" s="321">
        <f t="shared" si="0"/>
        <v>0.1154</v>
      </c>
    </row>
    <row r="29" ht="16.2" customHeight="1" spans="1:4">
      <c r="A29" s="318" t="s">
        <v>130</v>
      </c>
      <c r="B29" s="322">
        <v>50</v>
      </c>
      <c r="C29" s="320">
        <v>100</v>
      </c>
      <c r="D29" s="321">
        <f t="shared" si="0"/>
        <v>-0.5</v>
      </c>
    </row>
    <row r="30" ht="15" customHeight="1" spans="1:4">
      <c r="A30" s="323" t="s">
        <v>131</v>
      </c>
      <c r="B30" s="322">
        <v>405734</v>
      </c>
      <c r="C30" s="320">
        <f>SUM(C5:C29)</f>
        <v>361482</v>
      </c>
      <c r="D30" s="321">
        <f t="shared" si="0"/>
        <v>0.1224</v>
      </c>
    </row>
    <row r="31" ht="15" customHeight="1" spans="1:4">
      <c r="A31" s="324" t="s">
        <v>132</v>
      </c>
      <c r="B31" s="322"/>
      <c r="C31" s="320"/>
      <c r="D31" s="321"/>
    </row>
    <row r="32" ht="15" customHeight="1" spans="1:4">
      <c r="A32" s="324" t="s">
        <v>133</v>
      </c>
      <c r="B32" s="322">
        <v>6839</v>
      </c>
      <c r="C32" s="320">
        <v>5913</v>
      </c>
      <c r="D32" s="321">
        <f t="shared" si="0"/>
        <v>0.1566</v>
      </c>
    </row>
    <row r="33" ht="15" customHeight="1" spans="1:4">
      <c r="A33" s="325" t="s">
        <v>134</v>
      </c>
      <c r="B33" s="322"/>
      <c r="C33" s="322"/>
      <c r="D33" s="321"/>
    </row>
    <row r="34" ht="15" hidden="1" customHeight="1" spans="1:4">
      <c r="A34" s="325" t="s">
        <v>135</v>
      </c>
      <c r="B34" s="322"/>
      <c r="C34" s="322"/>
      <c r="D34" s="321" t="e">
        <f t="shared" si="0"/>
        <v>#DIV/0!</v>
      </c>
    </row>
    <row r="35" hidden="1" customHeight="1" spans="1:4">
      <c r="A35" s="326" t="s">
        <v>136</v>
      </c>
      <c r="B35" s="322"/>
      <c r="C35" s="322"/>
      <c r="D35" s="321" t="e">
        <f t="shared" si="0"/>
        <v>#DIV/0!</v>
      </c>
    </row>
    <row r="36" hidden="1" spans="1:4">
      <c r="A36" s="326" t="s">
        <v>137</v>
      </c>
      <c r="B36" s="322"/>
      <c r="C36" s="322"/>
      <c r="D36" s="321" t="e">
        <f t="shared" si="0"/>
        <v>#DIV/0!</v>
      </c>
    </row>
    <row r="37" spans="1:4">
      <c r="A37" s="325" t="s">
        <v>138</v>
      </c>
      <c r="B37" s="322">
        <v>6839</v>
      </c>
      <c r="C37" s="327">
        <v>5913</v>
      </c>
      <c r="D37" s="321">
        <f t="shared" si="0"/>
        <v>0.1566</v>
      </c>
    </row>
    <row r="38" hidden="1" spans="1:4">
      <c r="A38" s="328" t="s">
        <v>139</v>
      </c>
      <c r="B38" s="322"/>
      <c r="C38" s="328"/>
      <c r="D38" s="321" t="e">
        <f t="shared" si="0"/>
        <v>#DIV/0!</v>
      </c>
    </row>
    <row r="39" hidden="1" spans="1:4">
      <c r="A39" s="326" t="s">
        <v>140</v>
      </c>
      <c r="B39" s="322"/>
      <c r="C39" s="328"/>
      <c r="D39" s="321" t="e">
        <f t="shared" si="0"/>
        <v>#DIV/0!</v>
      </c>
    </row>
    <row r="40" hidden="1" spans="1:4">
      <c r="A40" s="329" t="s">
        <v>141</v>
      </c>
      <c r="B40" s="322"/>
      <c r="C40" s="327"/>
      <c r="D40" s="321" t="e">
        <f t="shared" si="0"/>
        <v>#DIV/0!</v>
      </c>
    </row>
    <row r="41" hidden="1" spans="1:4">
      <c r="A41" s="330" t="s">
        <v>142</v>
      </c>
      <c r="B41" s="322"/>
      <c r="C41" s="328"/>
      <c r="D41" s="321" t="e">
        <f t="shared" si="0"/>
        <v>#DIV/0!</v>
      </c>
    </row>
    <row r="42" hidden="1" spans="1:4">
      <c r="A42" s="330" t="s">
        <v>143</v>
      </c>
      <c r="B42" s="322"/>
      <c r="C42" s="328"/>
      <c r="D42" s="321" t="e">
        <f t="shared" si="0"/>
        <v>#DIV/0!</v>
      </c>
    </row>
    <row r="43" hidden="1" spans="1:4">
      <c r="A43" s="330" t="s">
        <v>144</v>
      </c>
      <c r="B43" s="322"/>
      <c r="C43" s="327"/>
      <c r="D43" s="321" t="e">
        <f t="shared" si="0"/>
        <v>#DIV/0!</v>
      </c>
    </row>
    <row r="44" hidden="1" spans="1:4">
      <c r="A44" s="331" t="s">
        <v>145</v>
      </c>
      <c r="B44" s="322"/>
      <c r="C44" s="327"/>
      <c r="D44" s="321" t="e">
        <f t="shared" si="0"/>
        <v>#DIV/0!</v>
      </c>
    </row>
    <row r="45" hidden="1" spans="1:4">
      <c r="A45" s="322" t="s">
        <v>146</v>
      </c>
      <c r="B45" s="322"/>
      <c r="C45" s="328"/>
      <c r="D45" s="321" t="e">
        <f t="shared" si="0"/>
        <v>#DIV/0!</v>
      </c>
    </row>
    <row r="46" spans="1:4">
      <c r="A46" s="323" t="s">
        <v>147</v>
      </c>
      <c r="B46" s="322">
        <v>412573</v>
      </c>
      <c r="C46" s="320">
        <v>367395</v>
      </c>
      <c r="D46" s="321">
        <f t="shared" si="0"/>
        <v>0.123</v>
      </c>
    </row>
    <row r="48" spans="1:1">
      <c r="A48" t="s">
        <v>148</v>
      </c>
    </row>
  </sheetData>
  <mergeCells count="1">
    <mergeCell ref="A2:D2"/>
  </mergeCells>
  <printOptions horizontalCentered="1"/>
  <pageMargins left="0.235416666666667" right="0.235416666666667" top="0.984027777777778" bottom="0.747916666666667" header="0.313888888888889" footer="0.313888888888889"/>
  <pageSetup paperSize="9" orientation="portrait"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0"/>
  <sheetViews>
    <sheetView topLeftCell="A28" workbookViewId="0">
      <selection activeCell="J16" sqref="J16"/>
    </sheetView>
  </sheetViews>
  <sheetFormatPr defaultColWidth="9" defaultRowHeight="15.6" outlineLevelCol="6"/>
  <cols>
    <col min="1" max="1" width="44.6" customWidth="1"/>
    <col min="2" max="2" width="12.1" customWidth="1"/>
    <col min="3" max="3" width="14" style="186" customWidth="1"/>
    <col min="4" max="4" width="15.1" customWidth="1"/>
  </cols>
  <sheetData>
    <row r="1" ht="18" customHeight="1" spans="1:2">
      <c r="A1" s="289" t="s">
        <v>149</v>
      </c>
      <c r="B1" s="290"/>
    </row>
    <row r="2" ht="20.4" spans="1:4">
      <c r="A2" s="291" t="s">
        <v>150</v>
      </c>
      <c r="B2" s="291"/>
      <c r="C2" s="292"/>
      <c r="D2" s="291"/>
    </row>
    <row r="3" spans="1:4">
      <c r="A3" s="293"/>
      <c r="B3" s="290"/>
      <c r="D3" s="294" t="s">
        <v>55</v>
      </c>
    </row>
    <row r="4" ht="44.4" customHeight="1" spans="1:4">
      <c r="A4" s="295" t="s">
        <v>56</v>
      </c>
      <c r="B4" s="146" t="s">
        <v>57</v>
      </c>
      <c r="C4" s="166" t="s">
        <v>58</v>
      </c>
      <c r="D4" s="25" t="s">
        <v>59</v>
      </c>
    </row>
    <row r="5" spans="1:4">
      <c r="A5" s="296" t="s">
        <v>60</v>
      </c>
      <c r="B5" s="297">
        <v>194000</v>
      </c>
      <c r="C5" s="298">
        <f>SUM(C6:C21)</f>
        <v>174400</v>
      </c>
      <c r="D5" s="299">
        <f t="shared" ref="D5:D44" si="0">(B5/C5-1)</f>
        <v>0.1124</v>
      </c>
    </row>
    <row r="6" spans="1:4">
      <c r="A6" s="300" t="s">
        <v>61</v>
      </c>
      <c r="B6" s="297">
        <v>69326</v>
      </c>
      <c r="C6" s="301">
        <v>63900</v>
      </c>
      <c r="D6" s="299">
        <f t="shared" si="0"/>
        <v>0.0849</v>
      </c>
    </row>
    <row r="7" spans="1:4">
      <c r="A7" s="300" t="s">
        <v>62</v>
      </c>
      <c r="B7" s="297"/>
      <c r="C7" s="301"/>
      <c r="D7" s="299"/>
    </row>
    <row r="8" spans="1:4">
      <c r="A8" s="300" t="s">
        <v>63</v>
      </c>
      <c r="B8" s="297">
        <v>29332</v>
      </c>
      <c r="C8" s="301">
        <v>26200</v>
      </c>
      <c r="D8" s="299">
        <f t="shared" si="0"/>
        <v>0.1195</v>
      </c>
    </row>
    <row r="9" spans="1:7">
      <c r="A9" s="300" t="s">
        <v>64</v>
      </c>
      <c r="B9" s="297"/>
      <c r="C9" s="301"/>
      <c r="D9" s="299"/>
      <c r="G9" s="152"/>
    </row>
    <row r="10" spans="1:4">
      <c r="A10" s="300" t="s">
        <v>65</v>
      </c>
      <c r="B10" s="297">
        <v>15760</v>
      </c>
      <c r="C10" s="301">
        <v>12600</v>
      </c>
      <c r="D10" s="299">
        <f t="shared" si="0"/>
        <v>0.2508</v>
      </c>
    </row>
    <row r="11" spans="1:4">
      <c r="A11" s="300" t="s">
        <v>66</v>
      </c>
      <c r="B11" s="297">
        <v>686</v>
      </c>
      <c r="C11" s="301">
        <v>700</v>
      </c>
      <c r="D11" s="299">
        <f t="shared" si="0"/>
        <v>-0.02</v>
      </c>
    </row>
    <row r="12" spans="1:4">
      <c r="A12" s="300" t="s">
        <v>67</v>
      </c>
      <c r="B12" s="297">
        <v>7660</v>
      </c>
      <c r="C12" s="301">
        <v>7000</v>
      </c>
      <c r="D12" s="299">
        <f t="shared" si="0"/>
        <v>0.0943</v>
      </c>
    </row>
    <row r="13" spans="1:4">
      <c r="A13" s="300" t="s">
        <v>68</v>
      </c>
      <c r="B13" s="297">
        <v>5968</v>
      </c>
      <c r="C13" s="301">
        <v>5200</v>
      </c>
      <c r="D13" s="299">
        <f t="shared" si="0"/>
        <v>0.1477</v>
      </c>
    </row>
    <row r="14" spans="1:4">
      <c r="A14" s="300" t="s">
        <v>69</v>
      </c>
      <c r="B14" s="297">
        <v>3253</v>
      </c>
      <c r="C14" s="301">
        <v>3000</v>
      </c>
      <c r="D14" s="299">
        <f t="shared" si="0"/>
        <v>0.0843</v>
      </c>
    </row>
    <row r="15" spans="1:4">
      <c r="A15" s="300" t="s">
        <v>70</v>
      </c>
      <c r="B15" s="297">
        <v>7982</v>
      </c>
      <c r="C15" s="301">
        <v>9200</v>
      </c>
      <c r="D15" s="299">
        <f t="shared" si="0"/>
        <v>-0.1324</v>
      </c>
    </row>
    <row r="16" spans="1:4">
      <c r="A16" s="300" t="s">
        <v>71</v>
      </c>
      <c r="B16" s="297">
        <v>21478</v>
      </c>
      <c r="C16" s="301">
        <v>16500</v>
      </c>
      <c r="D16" s="299">
        <f t="shared" si="0"/>
        <v>0.3017</v>
      </c>
    </row>
    <row r="17" spans="1:4">
      <c r="A17" s="300" t="s">
        <v>72</v>
      </c>
      <c r="B17" s="297">
        <v>2698</v>
      </c>
      <c r="C17" s="301">
        <v>2500</v>
      </c>
      <c r="D17" s="299">
        <f t="shared" si="0"/>
        <v>0.0792</v>
      </c>
    </row>
    <row r="18" spans="1:4">
      <c r="A18" s="300" t="s">
        <v>73</v>
      </c>
      <c r="B18" s="297">
        <v>7699</v>
      </c>
      <c r="C18" s="301">
        <v>15000</v>
      </c>
      <c r="D18" s="299">
        <f t="shared" si="0"/>
        <v>-0.4867</v>
      </c>
    </row>
    <row r="19" spans="1:4">
      <c r="A19" s="300" t="s">
        <v>74</v>
      </c>
      <c r="B19" s="297">
        <v>21998</v>
      </c>
      <c r="C19" s="301">
        <v>12000</v>
      </c>
      <c r="D19" s="299">
        <f t="shared" si="0"/>
        <v>0.8332</v>
      </c>
    </row>
    <row r="20" spans="1:4">
      <c r="A20" s="300" t="s">
        <v>75</v>
      </c>
      <c r="B20" s="297"/>
      <c r="C20" s="301"/>
      <c r="D20" s="299"/>
    </row>
    <row r="21" spans="1:4">
      <c r="A21" s="300" t="s">
        <v>76</v>
      </c>
      <c r="B21" s="297">
        <v>160</v>
      </c>
      <c r="C21" s="301">
        <v>600</v>
      </c>
      <c r="D21" s="299">
        <f t="shared" si="0"/>
        <v>-0.7333</v>
      </c>
    </row>
    <row r="22" spans="1:4">
      <c r="A22" s="296" t="s">
        <v>77</v>
      </c>
      <c r="B22" s="297">
        <v>75000</v>
      </c>
      <c r="C22" s="298">
        <f>SUM(C23:C30)</f>
        <v>63600</v>
      </c>
      <c r="D22" s="299">
        <f t="shared" si="0"/>
        <v>0.1792</v>
      </c>
    </row>
    <row r="23" spans="1:4">
      <c r="A23" s="300" t="s">
        <v>78</v>
      </c>
      <c r="B23" s="297">
        <v>10000</v>
      </c>
      <c r="C23" s="298">
        <v>7100</v>
      </c>
      <c r="D23" s="299">
        <f t="shared" si="0"/>
        <v>0.4085</v>
      </c>
    </row>
    <row r="24" spans="1:4">
      <c r="A24" s="300" t="s">
        <v>79</v>
      </c>
      <c r="B24" s="297">
        <v>9000</v>
      </c>
      <c r="C24" s="298">
        <v>6500</v>
      </c>
      <c r="D24" s="299">
        <f t="shared" si="0"/>
        <v>0.3846</v>
      </c>
    </row>
    <row r="25" spans="1:4">
      <c r="A25" s="300" t="s">
        <v>80</v>
      </c>
      <c r="B25" s="297">
        <v>6000</v>
      </c>
      <c r="C25" s="298">
        <v>4500</v>
      </c>
      <c r="D25" s="299">
        <f t="shared" si="0"/>
        <v>0.3333</v>
      </c>
    </row>
    <row r="26" spans="1:4">
      <c r="A26" s="300" t="s">
        <v>81</v>
      </c>
      <c r="B26" s="297">
        <v>600</v>
      </c>
      <c r="C26" s="298">
        <v>4500</v>
      </c>
      <c r="D26" s="299">
        <f t="shared" si="0"/>
        <v>-0.8667</v>
      </c>
    </row>
    <row r="27" spans="1:4">
      <c r="A27" s="300" t="s">
        <v>82</v>
      </c>
      <c r="B27" s="297">
        <v>41900</v>
      </c>
      <c r="C27" s="298">
        <v>37700</v>
      </c>
      <c r="D27" s="299">
        <f t="shared" si="0"/>
        <v>0.1114</v>
      </c>
    </row>
    <row r="28" spans="1:4">
      <c r="A28" s="300" t="s">
        <v>83</v>
      </c>
      <c r="B28" s="297">
        <v>150</v>
      </c>
      <c r="C28" s="298">
        <v>100</v>
      </c>
      <c r="D28" s="299">
        <f t="shared" si="0"/>
        <v>0.5</v>
      </c>
    </row>
    <row r="29" spans="1:4">
      <c r="A29" s="300" t="s">
        <v>84</v>
      </c>
      <c r="B29" s="297">
        <v>7000</v>
      </c>
      <c r="C29" s="298">
        <v>3000</v>
      </c>
      <c r="D29" s="299">
        <f t="shared" si="0"/>
        <v>1.3333</v>
      </c>
    </row>
    <row r="30" spans="1:4">
      <c r="A30" s="300" t="s">
        <v>85</v>
      </c>
      <c r="B30" s="297">
        <v>350</v>
      </c>
      <c r="C30" s="298">
        <v>200</v>
      </c>
      <c r="D30" s="299">
        <f t="shared" si="0"/>
        <v>0.75</v>
      </c>
    </row>
    <row r="31" spans="1:4">
      <c r="A31" s="302" t="s">
        <v>86</v>
      </c>
      <c r="B31" s="297">
        <v>269000</v>
      </c>
      <c r="C31" s="298">
        <f>C5+C22</f>
        <v>238000</v>
      </c>
      <c r="D31" s="299">
        <f t="shared" si="0"/>
        <v>0.1303</v>
      </c>
    </row>
    <row r="32" spans="1:4">
      <c r="A32" s="303" t="s">
        <v>87</v>
      </c>
      <c r="B32" s="297"/>
      <c r="C32" s="298"/>
      <c r="D32" s="299" t="e">
        <f t="shared" si="0"/>
        <v>#DIV/0!</v>
      </c>
    </row>
    <row r="33" spans="1:4">
      <c r="A33" s="303" t="s">
        <v>88</v>
      </c>
      <c r="B33" s="297">
        <v>143573</v>
      </c>
      <c r="C33" s="298">
        <v>129395</v>
      </c>
      <c r="D33" s="299">
        <f t="shared" si="0"/>
        <v>0.1096</v>
      </c>
    </row>
    <row r="34" spans="1:4">
      <c r="A34" s="304" t="s">
        <v>89</v>
      </c>
      <c r="B34" s="297">
        <v>143303</v>
      </c>
      <c r="C34" s="298">
        <v>129145</v>
      </c>
      <c r="D34" s="299">
        <f t="shared" si="0"/>
        <v>0.1096</v>
      </c>
    </row>
    <row r="35" spans="1:4">
      <c r="A35" s="305" t="s">
        <v>90</v>
      </c>
      <c r="B35" s="297">
        <v>13022</v>
      </c>
      <c r="C35" s="298">
        <v>13023</v>
      </c>
      <c r="D35" s="299">
        <f t="shared" si="0"/>
        <v>-0.0001</v>
      </c>
    </row>
    <row r="36" spans="1:4">
      <c r="A36" s="305" t="s">
        <v>91</v>
      </c>
      <c r="B36" s="297">
        <v>82477</v>
      </c>
      <c r="C36" s="298">
        <v>74356</v>
      </c>
      <c r="D36" s="299">
        <f t="shared" si="0"/>
        <v>0.1092</v>
      </c>
    </row>
    <row r="37" spans="1:4">
      <c r="A37" s="305" t="s">
        <v>92</v>
      </c>
      <c r="B37" s="297">
        <v>47804</v>
      </c>
      <c r="C37" s="298">
        <v>41766</v>
      </c>
      <c r="D37" s="299">
        <f t="shared" si="0"/>
        <v>0.1446</v>
      </c>
    </row>
    <row r="38" spans="1:4">
      <c r="A38" s="306" t="s">
        <v>93</v>
      </c>
      <c r="B38" s="297"/>
      <c r="C38" s="298"/>
      <c r="D38" s="299" t="e">
        <f t="shared" si="0"/>
        <v>#DIV/0!</v>
      </c>
    </row>
    <row r="39" spans="1:4">
      <c r="A39" s="307" t="s">
        <v>94</v>
      </c>
      <c r="B39" s="297"/>
      <c r="C39" s="298"/>
      <c r="D39" s="299" t="e">
        <f t="shared" si="0"/>
        <v>#DIV/0!</v>
      </c>
    </row>
    <row r="40" spans="1:4">
      <c r="A40" s="307" t="s">
        <v>95</v>
      </c>
      <c r="B40" s="297">
        <v>270</v>
      </c>
      <c r="C40" s="298">
        <v>250</v>
      </c>
      <c r="D40" s="299">
        <f t="shared" si="0"/>
        <v>0.08</v>
      </c>
    </row>
    <row r="41" spans="1:4">
      <c r="A41" s="304" t="s">
        <v>96</v>
      </c>
      <c r="B41" s="297"/>
      <c r="C41" s="298"/>
      <c r="D41" s="299" t="e">
        <f t="shared" si="0"/>
        <v>#DIV/0!</v>
      </c>
    </row>
    <row r="42" spans="1:4">
      <c r="A42" s="308" t="s">
        <v>151</v>
      </c>
      <c r="B42" s="297"/>
      <c r="C42" s="298"/>
      <c r="D42" s="299" t="e">
        <f t="shared" si="0"/>
        <v>#DIV/0!</v>
      </c>
    </row>
    <row r="43" spans="1:4">
      <c r="A43" s="307" t="s">
        <v>98</v>
      </c>
      <c r="B43" s="297"/>
      <c r="C43" s="298"/>
      <c r="D43" s="299" t="e">
        <f t="shared" si="0"/>
        <v>#DIV/0!</v>
      </c>
    </row>
    <row r="44" spans="1:4">
      <c r="A44" s="302" t="s">
        <v>99</v>
      </c>
      <c r="B44" s="297">
        <v>412573</v>
      </c>
      <c r="C44" s="309">
        <f>C31+C33+C32</f>
        <v>367395</v>
      </c>
      <c r="D44" s="299">
        <f t="shared" si="0"/>
        <v>0.123</v>
      </c>
    </row>
    <row r="45" spans="1:4">
      <c r="A45" s="310" t="s">
        <v>100</v>
      </c>
      <c r="B45" s="311">
        <v>137000</v>
      </c>
      <c r="C45" s="312">
        <v>122000</v>
      </c>
      <c r="D45" s="299">
        <f>(B45/C45)</f>
        <v>1.123</v>
      </c>
    </row>
    <row r="46" spans="1:4">
      <c r="A46" s="310" t="s">
        <v>101</v>
      </c>
      <c r="B46" s="311">
        <f>B31+B45</f>
        <v>406000</v>
      </c>
      <c r="C46" s="313">
        <f>C31+C45</f>
        <v>360000</v>
      </c>
      <c r="D46" s="299">
        <f>(B46/C46)</f>
        <v>1.1278</v>
      </c>
    </row>
    <row r="47" spans="1:2">
      <c r="A47" s="314"/>
      <c r="B47" s="290"/>
    </row>
    <row r="48" spans="1:2">
      <c r="A48" s="290"/>
      <c r="B48" s="290"/>
    </row>
    <row r="49" spans="1:2">
      <c r="A49" s="290"/>
      <c r="B49" s="290"/>
    </row>
    <row r="50" spans="1:2">
      <c r="A50" s="290"/>
      <c r="B50" s="290"/>
    </row>
  </sheetData>
  <mergeCells count="1">
    <mergeCell ref="A2:D2"/>
  </mergeCells>
  <printOptions horizontalCentered="1"/>
  <pageMargins left="0.235416666666667" right="0.235416666666667" top="0.747916666666667" bottom="0.747916666666667" header="0.313888888888889" footer="0.313888888888889"/>
  <pageSetup paperSize="9" fitToHeight="0" orientation="portrait"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7"/>
  <sheetViews>
    <sheetView topLeftCell="A130" workbookViewId="0">
      <selection activeCell="I200" sqref="I200"/>
    </sheetView>
  </sheetViews>
  <sheetFormatPr defaultColWidth="9" defaultRowHeight="15.6" outlineLevelCol="4"/>
  <cols>
    <col min="1" max="1" width="44.6" style="251" customWidth="1"/>
    <col min="2" max="2" width="12.1" style="251" customWidth="1"/>
    <col min="3" max="3" width="12.1" style="252" customWidth="1"/>
    <col min="4" max="4" width="16.7" style="253" customWidth="1"/>
    <col min="5" max="5" width="3" style="251" customWidth="1"/>
    <col min="6" max="16384" width="9" style="251"/>
  </cols>
  <sheetData>
    <row r="1" spans="1:2">
      <c r="A1" s="254" t="s">
        <v>152</v>
      </c>
      <c r="B1" s="255"/>
    </row>
    <row r="2" ht="30" customHeight="1" spans="1:4">
      <c r="A2" s="256" t="s">
        <v>153</v>
      </c>
      <c r="B2" s="256"/>
      <c r="C2" s="257"/>
      <c r="D2" s="258"/>
    </row>
    <row r="3" spans="1:4">
      <c r="A3" s="259"/>
      <c r="B3" s="255"/>
      <c r="D3" s="260" t="s">
        <v>55</v>
      </c>
    </row>
    <row r="4" ht="51" customHeight="1" spans="1:4">
      <c r="A4" s="261" t="s">
        <v>104</v>
      </c>
      <c r="B4" s="262" t="s">
        <v>57</v>
      </c>
      <c r="C4" s="263" t="s">
        <v>58</v>
      </c>
      <c r="D4" s="264" t="s">
        <v>105</v>
      </c>
    </row>
    <row r="5" s="251" customFormat="1" spans="1:4">
      <c r="A5" s="265" t="s">
        <v>154</v>
      </c>
      <c r="B5" s="266">
        <v>35173</v>
      </c>
      <c r="C5" s="266">
        <v>24315</v>
      </c>
      <c r="D5" s="267">
        <f>B5/C5</f>
        <v>1.4466</v>
      </c>
    </row>
    <row r="6" s="251" customFormat="1" spans="1:4">
      <c r="A6" s="268" t="s">
        <v>155</v>
      </c>
      <c r="B6" s="266">
        <v>764</v>
      </c>
      <c r="C6" s="266">
        <v>678</v>
      </c>
      <c r="D6" s="267">
        <f t="shared" ref="D6:D69" si="0">B6/C6</f>
        <v>1.1268</v>
      </c>
    </row>
    <row r="7" s="251" customFormat="1" spans="1:4">
      <c r="A7" s="269" t="s">
        <v>156</v>
      </c>
      <c r="B7" s="266">
        <v>573</v>
      </c>
      <c r="C7" s="270">
        <v>501</v>
      </c>
      <c r="D7" s="267">
        <f t="shared" si="0"/>
        <v>1.1437</v>
      </c>
    </row>
    <row r="8" s="251" customFormat="1" spans="1:4">
      <c r="A8" s="269" t="s">
        <v>157</v>
      </c>
      <c r="B8" s="266">
        <v>100</v>
      </c>
      <c r="C8" s="270">
        <v>100</v>
      </c>
      <c r="D8" s="267">
        <f t="shared" si="0"/>
        <v>1</v>
      </c>
    </row>
    <row r="9" s="251" customFormat="1" spans="1:4">
      <c r="A9" s="269" t="s">
        <v>158</v>
      </c>
      <c r="B9" s="266">
        <v>10</v>
      </c>
      <c r="C9" s="270">
        <v>10</v>
      </c>
      <c r="D9" s="267">
        <f t="shared" si="0"/>
        <v>1</v>
      </c>
    </row>
    <row r="10" s="251" customFormat="1" spans="1:4">
      <c r="A10" s="269" t="s">
        <v>159</v>
      </c>
      <c r="B10" s="266">
        <v>34</v>
      </c>
      <c r="C10" s="270">
        <v>35</v>
      </c>
      <c r="D10" s="267">
        <f t="shared" si="0"/>
        <v>0.9714</v>
      </c>
    </row>
    <row r="11" s="251" customFormat="1" spans="1:4">
      <c r="A11" s="269" t="s">
        <v>160</v>
      </c>
      <c r="B11" s="266">
        <v>37</v>
      </c>
      <c r="C11" s="270">
        <v>22</v>
      </c>
      <c r="D11" s="267">
        <f t="shared" si="0"/>
        <v>1.6818</v>
      </c>
    </row>
    <row r="12" s="251" customFormat="1" spans="1:4">
      <c r="A12" s="269" t="s">
        <v>161</v>
      </c>
      <c r="B12" s="266">
        <v>10</v>
      </c>
      <c r="C12" s="270">
        <v>10</v>
      </c>
      <c r="D12" s="267">
        <f t="shared" si="0"/>
        <v>1</v>
      </c>
    </row>
    <row r="13" s="251" customFormat="1" spans="1:4">
      <c r="A13" s="268" t="s">
        <v>162</v>
      </c>
      <c r="B13" s="266">
        <v>425</v>
      </c>
      <c r="C13" s="266">
        <v>424</v>
      </c>
      <c r="D13" s="267">
        <f t="shared" si="0"/>
        <v>1.0024</v>
      </c>
    </row>
    <row r="14" s="251" customFormat="1" spans="1:4">
      <c r="A14" s="269" t="s">
        <v>163</v>
      </c>
      <c r="B14" s="266">
        <v>276</v>
      </c>
      <c r="C14" s="270">
        <v>294</v>
      </c>
      <c r="D14" s="267">
        <f t="shared" si="0"/>
        <v>0.9388</v>
      </c>
    </row>
    <row r="15" s="251" customFormat="1" spans="1:4">
      <c r="A15" s="269" t="s">
        <v>164</v>
      </c>
      <c r="B15" s="266">
        <v>80</v>
      </c>
      <c r="C15" s="270">
        <v>70</v>
      </c>
      <c r="D15" s="267">
        <f t="shared" si="0"/>
        <v>1.1429</v>
      </c>
    </row>
    <row r="16" s="251" customFormat="1" spans="1:4">
      <c r="A16" s="269" t="s">
        <v>165</v>
      </c>
      <c r="B16" s="266">
        <v>23</v>
      </c>
      <c r="C16" s="270">
        <v>29</v>
      </c>
      <c r="D16" s="267">
        <f t="shared" si="0"/>
        <v>0.7931</v>
      </c>
    </row>
    <row r="17" s="251" customFormat="1" spans="1:4">
      <c r="A17" s="269" t="s">
        <v>166</v>
      </c>
      <c r="B17" s="266">
        <v>20</v>
      </c>
      <c r="C17" s="270">
        <v>7</v>
      </c>
      <c r="D17" s="267">
        <f t="shared" si="0"/>
        <v>2.8571</v>
      </c>
    </row>
    <row r="18" s="251" customFormat="1" spans="1:4">
      <c r="A18" s="269" t="s">
        <v>167</v>
      </c>
      <c r="B18" s="266">
        <v>26</v>
      </c>
      <c r="C18" s="270">
        <v>24</v>
      </c>
      <c r="D18" s="267">
        <f t="shared" si="0"/>
        <v>1.0833</v>
      </c>
    </row>
    <row r="19" s="251" customFormat="1" spans="1:4">
      <c r="A19" s="268" t="s">
        <v>168</v>
      </c>
      <c r="B19" s="266">
        <v>4023</v>
      </c>
      <c r="C19" s="266">
        <v>3885</v>
      </c>
      <c r="D19" s="267">
        <f t="shared" si="0"/>
        <v>1.0355</v>
      </c>
    </row>
    <row r="20" s="251" customFormat="1" spans="1:4">
      <c r="A20" s="269" t="s">
        <v>169</v>
      </c>
      <c r="B20" s="266">
        <v>1160</v>
      </c>
      <c r="C20" s="270">
        <v>1059</v>
      </c>
      <c r="D20" s="267">
        <f t="shared" si="0"/>
        <v>1.0954</v>
      </c>
    </row>
    <row r="21" s="251" customFormat="1" spans="1:4">
      <c r="A21" s="269" t="s">
        <v>170</v>
      </c>
      <c r="B21" s="266">
        <v>22</v>
      </c>
      <c r="C21" s="270"/>
      <c r="D21" s="267"/>
    </row>
    <row r="22" s="251" customFormat="1" spans="1:4">
      <c r="A22" s="269" t="s">
        <v>171</v>
      </c>
      <c r="B22" s="266">
        <v>110</v>
      </c>
      <c r="C22" s="270">
        <v>115</v>
      </c>
      <c r="D22" s="267">
        <f t="shared" si="0"/>
        <v>0.9565</v>
      </c>
    </row>
    <row r="23" s="251" customFormat="1" spans="1:4">
      <c r="A23" s="269" t="s">
        <v>172</v>
      </c>
      <c r="B23" s="266">
        <v>1068</v>
      </c>
      <c r="C23" s="270">
        <v>835</v>
      </c>
      <c r="D23" s="267">
        <f t="shared" si="0"/>
        <v>1.279</v>
      </c>
    </row>
    <row r="24" s="251" customFormat="1" spans="1:4">
      <c r="A24" s="269" t="s">
        <v>173</v>
      </c>
      <c r="B24" s="266">
        <v>1663</v>
      </c>
      <c r="C24" s="270">
        <v>1876</v>
      </c>
      <c r="D24" s="267">
        <f t="shared" si="0"/>
        <v>0.8865</v>
      </c>
    </row>
    <row r="25" s="251" customFormat="1" spans="1:4">
      <c r="A25" s="268" t="s">
        <v>174</v>
      </c>
      <c r="B25" s="266">
        <v>494</v>
      </c>
      <c r="C25" s="266">
        <v>496</v>
      </c>
      <c r="D25" s="267">
        <f t="shared" si="0"/>
        <v>0.996</v>
      </c>
    </row>
    <row r="26" s="251" customFormat="1" spans="1:4">
      <c r="A26" s="269" t="s">
        <v>175</v>
      </c>
      <c r="B26" s="266">
        <v>246</v>
      </c>
      <c r="C26" s="270">
        <v>261</v>
      </c>
      <c r="D26" s="267">
        <f t="shared" si="0"/>
        <v>0.9425</v>
      </c>
    </row>
    <row r="27" s="251" customFormat="1" spans="1:4">
      <c r="A27" s="269" t="s">
        <v>176</v>
      </c>
      <c r="B27" s="266">
        <v>34</v>
      </c>
      <c r="C27" s="270">
        <v>59</v>
      </c>
      <c r="D27" s="267">
        <f t="shared" si="0"/>
        <v>0.5763</v>
      </c>
    </row>
    <row r="28" s="251" customFormat="1" spans="1:4">
      <c r="A28" s="269" t="s">
        <v>177</v>
      </c>
      <c r="B28" s="266">
        <v>20</v>
      </c>
      <c r="C28" s="270">
        <v>21</v>
      </c>
      <c r="D28" s="267">
        <f t="shared" si="0"/>
        <v>0.9524</v>
      </c>
    </row>
    <row r="29" s="251" customFormat="1" spans="1:4">
      <c r="A29" s="269" t="s">
        <v>178</v>
      </c>
      <c r="B29" s="266">
        <v>194</v>
      </c>
      <c r="C29" s="270">
        <v>155</v>
      </c>
      <c r="D29" s="267">
        <f t="shared" si="0"/>
        <v>1.2516</v>
      </c>
    </row>
    <row r="30" s="251" customFormat="1" spans="1:4">
      <c r="A30" s="268" t="s">
        <v>179</v>
      </c>
      <c r="B30" s="266">
        <v>543</v>
      </c>
      <c r="C30" s="266">
        <v>529</v>
      </c>
      <c r="D30" s="267">
        <f t="shared" si="0"/>
        <v>1.0265</v>
      </c>
    </row>
    <row r="31" s="251" customFormat="1" spans="1:4">
      <c r="A31" s="269" t="s">
        <v>180</v>
      </c>
      <c r="B31" s="266">
        <v>234</v>
      </c>
      <c r="C31" s="270">
        <v>182</v>
      </c>
      <c r="D31" s="267">
        <f t="shared" si="0"/>
        <v>1.2857</v>
      </c>
    </row>
    <row r="32" s="251" customFormat="1" spans="1:4">
      <c r="A32" s="269" t="s">
        <v>181</v>
      </c>
      <c r="B32" s="266">
        <v>30</v>
      </c>
      <c r="C32" s="270">
        <v>50</v>
      </c>
      <c r="D32" s="267">
        <f t="shared" si="0"/>
        <v>0.6</v>
      </c>
    </row>
    <row r="33" s="251" customFormat="1" spans="1:4">
      <c r="A33" s="269" t="s">
        <v>182</v>
      </c>
      <c r="B33" s="266">
        <v>100</v>
      </c>
      <c r="C33" s="270">
        <v>107</v>
      </c>
      <c r="D33" s="267">
        <f t="shared" si="0"/>
        <v>0.9346</v>
      </c>
    </row>
    <row r="34" s="251" customFormat="1" spans="1:4">
      <c r="A34" s="269" t="s">
        <v>183</v>
      </c>
      <c r="B34" s="266">
        <v>32</v>
      </c>
      <c r="C34" s="270">
        <v>30</v>
      </c>
      <c r="D34" s="267">
        <f t="shared" si="0"/>
        <v>1.0667</v>
      </c>
    </row>
    <row r="35" s="251" customFormat="1" spans="1:4">
      <c r="A35" s="269" t="s">
        <v>184</v>
      </c>
      <c r="B35" s="266">
        <v>57</v>
      </c>
      <c r="C35" s="270">
        <v>109</v>
      </c>
      <c r="D35" s="267">
        <f t="shared" si="0"/>
        <v>0.5229</v>
      </c>
    </row>
    <row r="36" s="251" customFormat="1" spans="1:4">
      <c r="A36" s="269" t="s">
        <v>185</v>
      </c>
      <c r="B36" s="266">
        <v>90</v>
      </c>
      <c r="C36" s="270">
        <v>51</v>
      </c>
      <c r="D36" s="267">
        <f t="shared" si="0"/>
        <v>1.7647</v>
      </c>
    </row>
    <row r="37" s="251" customFormat="1" spans="1:4">
      <c r="A37" s="268" t="s">
        <v>186</v>
      </c>
      <c r="B37" s="266">
        <v>1211</v>
      </c>
      <c r="C37" s="266">
        <v>1129</v>
      </c>
      <c r="D37" s="267">
        <f t="shared" si="0"/>
        <v>1.0726</v>
      </c>
    </row>
    <row r="38" s="251" customFormat="1" spans="1:4">
      <c r="A38" s="269" t="s">
        <v>187</v>
      </c>
      <c r="B38" s="266">
        <v>553</v>
      </c>
      <c r="C38" s="270">
        <v>546</v>
      </c>
      <c r="D38" s="267">
        <f t="shared" si="0"/>
        <v>1.0128</v>
      </c>
    </row>
    <row r="39" s="251" customFormat="1" spans="1:4">
      <c r="A39" s="269" t="s">
        <v>188</v>
      </c>
      <c r="B39" s="266">
        <v>130</v>
      </c>
      <c r="C39" s="270">
        <v>107</v>
      </c>
      <c r="D39" s="267">
        <f t="shared" si="0"/>
        <v>1.215</v>
      </c>
    </row>
    <row r="40" s="251" customFormat="1" spans="1:4">
      <c r="A40" s="269" t="s">
        <v>189</v>
      </c>
      <c r="B40" s="266">
        <v>68</v>
      </c>
      <c r="C40" s="270"/>
      <c r="D40" s="267"/>
    </row>
    <row r="41" s="251" customFormat="1" spans="1:4">
      <c r="A41" s="269" t="s">
        <v>190</v>
      </c>
      <c r="B41" s="266">
        <v>339</v>
      </c>
      <c r="C41" s="270">
        <v>325</v>
      </c>
      <c r="D41" s="267">
        <f t="shared" si="0"/>
        <v>1.0431</v>
      </c>
    </row>
    <row r="42" s="251" customFormat="1" spans="1:4">
      <c r="A42" s="269" t="s">
        <v>191</v>
      </c>
      <c r="B42" s="266">
        <v>121</v>
      </c>
      <c r="C42" s="270">
        <v>151</v>
      </c>
      <c r="D42" s="267">
        <f t="shared" si="0"/>
        <v>0.8013</v>
      </c>
    </row>
    <row r="43" s="251" customFormat="1" spans="1:4">
      <c r="A43" s="268" t="s">
        <v>192</v>
      </c>
      <c r="B43" s="266">
        <v>2500</v>
      </c>
      <c r="C43" s="266">
        <v>2000</v>
      </c>
      <c r="D43" s="267">
        <f t="shared" si="0"/>
        <v>1.25</v>
      </c>
    </row>
    <row r="44" s="251" customFormat="1" spans="1:4">
      <c r="A44" s="269" t="s">
        <v>193</v>
      </c>
      <c r="B44" s="266">
        <v>2350</v>
      </c>
      <c r="C44" s="270">
        <v>2000</v>
      </c>
      <c r="D44" s="267">
        <f t="shared" si="0"/>
        <v>1.175</v>
      </c>
    </row>
    <row r="45" s="251" customFormat="1" spans="1:4">
      <c r="A45" s="269" t="s">
        <v>194</v>
      </c>
      <c r="B45" s="266">
        <v>150</v>
      </c>
      <c r="C45" s="270"/>
      <c r="D45" s="267"/>
    </row>
    <row r="46" s="251" customFormat="1" spans="1:4">
      <c r="A46" s="268" t="s">
        <v>195</v>
      </c>
      <c r="B46" s="266">
        <v>1350</v>
      </c>
      <c r="C46" s="266">
        <v>1282</v>
      </c>
      <c r="D46" s="267">
        <f t="shared" si="0"/>
        <v>1.053</v>
      </c>
    </row>
    <row r="47" s="251" customFormat="1" spans="1:4">
      <c r="A47" s="269" t="s">
        <v>196</v>
      </c>
      <c r="B47" s="266">
        <v>340</v>
      </c>
      <c r="C47" s="270">
        <v>328</v>
      </c>
      <c r="D47" s="267">
        <f t="shared" si="0"/>
        <v>1.0366</v>
      </c>
    </row>
    <row r="48" s="251" customFormat="1" spans="1:4">
      <c r="A48" s="269" t="s">
        <v>197</v>
      </c>
      <c r="B48" s="266">
        <v>780</v>
      </c>
      <c r="C48" s="270">
        <v>700</v>
      </c>
      <c r="D48" s="267">
        <f t="shared" si="0"/>
        <v>1.1143</v>
      </c>
    </row>
    <row r="49" s="251" customFormat="1" spans="1:4">
      <c r="A49" s="269" t="s">
        <v>198</v>
      </c>
      <c r="B49" s="266">
        <v>80</v>
      </c>
      <c r="C49" s="270">
        <v>80</v>
      </c>
      <c r="D49" s="267">
        <f t="shared" si="0"/>
        <v>1</v>
      </c>
    </row>
    <row r="50" s="251" customFormat="1" spans="1:4">
      <c r="A50" s="269" t="s">
        <v>199</v>
      </c>
      <c r="B50" s="266">
        <v>150</v>
      </c>
      <c r="C50" s="270">
        <v>159</v>
      </c>
      <c r="D50" s="267">
        <f t="shared" si="0"/>
        <v>0.9434</v>
      </c>
    </row>
    <row r="51" s="251" customFormat="1" spans="1:4">
      <c r="A51" s="269" t="s">
        <v>200</v>
      </c>
      <c r="B51" s="266">
        <v>0</v>
      </c>
      <c r="C51" s="270">
        <v>15</v>
      </c>
      <c r="D51" s="267">
        <f t="shared" si="0"/>
        <v>0</v>
      </c>
    </row>
    <row r="52" s="251" customFormat="1" spans="1:4">
      <c r="A52" s="268" t="s">
        <v>201</v>
      </c>
      <c r="B52" s="266">
        <v>135</v>
      </c>
      <c r="C52" s="266">
        <v>140</v>
      </c>
      <c r="D52" s="267">
        <f t="shared" si="0"/>
        <v>0.9643</v>
      </c>
    </row>
    <row r="53" s="251" customFormat="1" spans="1:4">
      <c r="A53" s="269" t="s">
        <v>202</v>
      </c>
      <c r="B53" s="266">
        <v>69</v>
      </c>
      <c r="C53" s="270">
        <v>76</v>
      </c>
      <c r="D53" s="267">
        <f t="shared" si="0"/>
        <v>0.9079</v>
      </c>
    </row>
    <row r="54" s="251" customFormat="1" spans="1:4">
      <c r="A54" s="269" t="s">
        <v>203</v>
      </c>
      <c r="B54" s="266">
        <v>58</v>
      </c>
      <c r="C54" s="270">
        <v>48</v>
      </c>
      <c r="D54" s="267">
        <f t="shared" si="0"/>
        <v>1.2083</v>
      </c>
    </row>
    <row r="55" s="251" customFormat="1" spans="1:4">
      <c r="A55" s="269" t="s">
        <v>204</v>
      </c>
      <c r="B55" s="266">
        <v>8</v>
      </c>
      <c r="C55" s="270">
        <v>16</v>
      </c>
      <c r="D55" s="267">
        <f t="shared" si="0"/>
        <v>0.5</v>
      </c>
    </row>
    <row r="56" s="251" customFormat="1" spans="1:4">
      <c r="A56" s="268" t="s">
        <v>205</v>
      </c>
      <c r="B56" s="266">
        <v>848</v>
      </c>
      <c r="C56" s="266">
        <v>821</v>
      </c>
      <c r="D56" s="267">
        <f t="shared" si="0"/>
        <v>1.0329</v>
      </c>
    </row>
    <row r="57" s="251" customFormat="1" spans="1:4">
      <c r="A57" s="269" t="s">
        <v>206</v>
      </c>
      <c r="B57" s="266">
        <v>612</v>
      </c>
      <c r="C57" s="270">
        <v>577</v>
      </c>
      <c r="D57" s="267">
        <f t="shared" si="0"/>
        <v>1.0607</v>
      </c>
    </row>
    <row r="58" s="251" customFormat="1" spans="1:4">
      <c r="A58" s="269" t="s">
        <v>207</v>
      </c>
      <c r="B58" s="266">
        <v>55</v>
      </c>
      <c r="C58" s="270">
        <v>44</v>
      </c>
      <c r="D58" s="267">
        <f t="shared" si="0"/>
        <v>1.25</v>
      </c>
    </row>
    <row r="59" s="251" customFormat="1" spans="1:4">
      <c r="A59" s="269" t="s">
        <v>208</v>
      </c>
      <c r="B59" s="266">
        <v>181</v>
      </c>
      <c r="C59" s="270">
        <v>200</v>
      </c>
      <c r="D59" s="267">
        <f t="shared" si="0"/>
        <v>0.905</v>
      </c>
    </row>
    <row r="60" s="251" customFormat="1" spans="1:4">
      <c r="A60" s="268" t="s">
        <v>209</v>
      </c>
      <c r="B60" s="266">
        <v>12250</v>
      </c>
      <c r="C60" s="266">
        <v>848</v>
      </c>
      <c r="D60" s="267">
        <f t="shared" si="0"/>
        <v>14.4458</v>
      </c>
    </row>
    <row r="61" s="251" customFormat="1" spans="1:4">
      <c r="A61" s="269" t="s">
        <v>210</v>
      </c>
      <c r="B61" s="266">
        <v>301</v>
      </c>
      <c r="C61" s="270">
        <v>288</v>
      </c>
      <c r="D61" s="267">
        <f t="shared" si="0"/>
        <v>1.0451</v>
      </c>
    </row>
    <row r="62" s="251" customFormat="1" spans="1:4">
      <c r="A62" s="269" t="s">
        <v>211</v>
      </c>
      <c r="B62" s="266">
        <v>7</v>
      </c>
      <c r="C62" s="270">
        <v>5</v>
      </c>
      <c r="D62" s="267">
        <f t="shared" si="0"/>
        <v>1.4</v>
      </c>
    </row>
    <row r="63" s="251" customFormat="1" spans="1:4">
      <c r="A63" s="269" t="s">
        <v>212</v>
      </c>
      <c r="B63" s="266">
        <v>175</v>
      </c>
      <c r="C63" s="270">
        <v>147</v>
      </c>
      <c r="D63" s="267">
        <f t="shared" si="0"/>
        <v>1.1905</v>
      </c>
    </row>
    <row r="64" s="251" customFormat="1" spans="1:4">
      <c r="A64" s="269" t="s">
        <v>213</v>
      </c>
      <c r="B64" s="266">
        <v>11767</v>
      </c>
      <c r="C64" s="270">
        <v>408</v>
      </c>
      <c r="D64" s="267">
        <f t="shared" si="0"/>
        <v>28.8407</v>
      </c>
    </row>
    <row r="65" s="251" customFormat="1" spans="1:4">
      <c r="A65" s="268" t="s">
        <v>214</v>
      </c>
      <c r="B65" s="266">
        <v>74</v>
      </c>
      <c r="C65" s="266">
        <v>72</v>
      </c>
      <c r="D65" s="267">
        <f t="shared" si="0"/>
        <v>1.0278</v>
      </c>
    </row>
    <row r="66" s="251" customFormat="1" spans="1:4">
      <c r="A66" s="269" t="s">
        <v>215</v>
      </c>
      <c r="B66" s="266">
        <v>54</v>
      </c>
      <c r="C66" s="270">
        <v>50</v>
      </c>
      <c r="D66" s="267">
        <f t="shared" si="0"/>
        <v>1.08</v>
      </c>
    </row>
    <row r="67" s="251" customFormat="1" spans="1:4">
      <c r="A67" s="269" t="s">
        <v>216</v>
      </c>
      <c r="B67" s="266">
        <v>5</v>
      </c>
      <c r="C67" s="270">
        <v>9</v>
      </c>
      <c r="D67" s="267">
        <f t="shared" si="0"/>
        <v>0.5556</v>
      </c>
    </row>
    <row r="68" s="251" customFormat="1" spans="1:4">
      <c r="A68" s="269" t="s">
        <v>217</v>
      </c>
      <c r="B68" s="266">
        <v>15</v>
      </c>
      <c r="C68" s="270">
        <v>13</v>
      </c>
      <c r="D68" s="267">
        <f t="shared" si="0"/>
        <v>1.1538</v>
      </c>
    </row>
    <row r="69" s="251" customFormat="1" spans="1:4">
      <c r="A69" s="268" t="s">
        <v>218</v>
      </c>
      <c r="B69" s="266">
        <v>200</v>
      </c>
      <c r="C69" s="266">
        <v>217</v>
      </c>
      <c r="D69" s="267">
        <f t="shared" si="0"/>
        <v>0.9217</v>
      </c>
    </row>
    <row r="70" s="251" customFormat="1" spans="1:4">
      <c r="A70" s="269" t="s">
        <v>219</v>
      </c>
      <c r="B70" s="266">
        <v>49</v>
      </c>
      <c r="C70" s="270">
        <v>81</v>
      </c>
      <c r="D70" s="267">
        <f t="shared" ref="D70:D133" si="1">B70/C70</f>
        <v>0.6049</v>
      </c>
    </row>
    <row r="71" s="251" customFormat="1" spans="1:4">
      <c r="A71" s="269" t="s">
        <v>220</v>
      </c>
      <c r="B71" s="266">
        <v>6</v>
      </c>
      <c r="C71" s="270">
        <v>5</v>
      </c>
      <c r="D71" s="267">
        <f t="shared" si="1"/>
        <v>1.2</v>
      </c>
    </row>
    <row r="72" s="251" customFormat="1" spans="1:4">
      <c r="A72" s="269" t="s">
        <v>221</v>
      </c>
      <c r="B72" s="266">
        <v>145</v>
      </c>
      <c r="C72" s="270">
        <v>131</v>
      </c>
      <c r="D72" s="267">
        <f t="shared" si="1"/>
        <v>1.1069</v>
      </c>
    </row>
    <row r="73" s="251" customFormat="1" spans="1:4">
      <c r="A73" s="268" t="s">
        <v>222</v>
      </c>
      <c r="B73" s="266">
        <v>177</v>
      </c>
      <c r="C73" s="266">
        <v>189</v>
      </c>
      <c r="D73" s="267">
        <f t="shared" si="1"/>
        <v>0.9365</v>
      </c>
    </row>
    <row r="74" s="251" customFormat="1" spans="1:4">
      <c r="A74" s="269" t="s">
        <v>223</v>
      </c>
      <c r="B74" s="266">
        <v>69</v>
      </c>
      <c r="C74" s="270">
        <v>91</v>
      </c>
      <c r="D74" s="267">
        <f t="shared" si="1"/>
        <v>0.7582</v>
      </c>
    </row>
    <row r="75" s="251" customFormat="1" spans="1:4">
      <c r="A75" s="269" t="s">
        <v>224</v>
      </c>
      <c r="B75" s="266">
        <v>108</v>
      </c>
      <c r="C75" s="270">
        <v>98</v>
      </c>
      <c r="D75" s="267">
        <f t="shared" si="1"/>
        <v>1.102</v>
      </c>
    </row>
    <row r="76" s="251" customFormat="1" spans="1:4">
      <c r="A76" s="268" t="s">
        <v>225</v>
      </c>
      <c r="B76" s="266">
        <v>69</v>
      </c>
      <c r="C76" s="266">
        <v>65</v>
      </c>
      <c r="D76" s="267">
        <f t="shared" si="1"/>
        <v>1.0615</v>
      </c>
    </row>
    <row r="77" s="251" customFormat="1" spans="1:4">
      <c r="A77" s="269" t="s">
        <v>226</v>
      </c>
      <c r="B77" s="266">
        <v>52</v>
      </c>
      <c r="C77" s="270">
        <v>48</v>
      </c>
      <c r="D77" s="267">
        <f t="shared" si="1"/>
        <v>1.0833</v>
      </c>
    </row>
    <row r="78" s="251" customFormat="1" spans="1:4">
      <c r="A78" s="269" t="s">
        <v>227</v>
      </c>
      <c r="B78" s="266">
        <v>17</v>
      </c>
      <c r="C78" s="270">
        <v>17</v>
      </c>
      <c r="D78" s="267">
        <f t="shared" si="1"/>
        <v>1</v>
      </c>
    </row>
    <row r="79" s="251" customFormat="1" spans="1:4">
      <c r="A79" s="268" t="s">
        <v>228</v>
      </c>
      <c r="B79" s="266">
        <v>598</v>
      </c>
      <c r="C79" s="266">
        <v>581</v>
      </c>
      <c r="D79" s="267">
        <f t="shared" si="1"/>
        <v>1.0293</v>
      </c>
    </row>
    <row r="80" s="251" customFormat="1" spans="1:4">
      <c r="A80" s="269" t="s">
        <v>229</v>
      </c>
      <c r="B80" s="266">
        <v>274</v>
      </c>
      <c r="C80" s="270">
        <v>191</v>
      </c>
      <c r="D80" s="267">
        <f t="shared" si="1"/>
        <v>1.4346</v>
      </c>
    </row>
    <row r="81" s="251" customFormat="1" spans="1:4">
      <c r="A81" s="269" t="s">
        <v>230</v>
      </c>
      <c r="B81" s="266">
        <v>45</v>
      </c>
      <c r="C81" s="270"/>
      <c r="D81" s="267"/>
    </row>
    <row r="82" s="251" customFormat="1" spans="1:4">
      <c r="A82" s="269" t="s">
        <v>231</v>
      </c>
      <c r="B82" s="266">
        <v>101</v>
      </c>
      <c r="C82" s="270">
        <v>90</v>
      </c>
      <c r="D82" s="267">
        <f t="shared" si="1"/>
        <v>1.1222</v>
      </c>
    </row>
    <row r="83" s="251" customFormat="1" spans="1:4">
      <c r="A83" s="269" t="s">
        <v>232</v>
      </c>
      <c r="B83" s="266">
        <v>178</v>
      </c>
      <c r="C83" s="270">
        <v>300</v>
      </c>
      <c r="D83" s="267">
        <f t="shared" si="1"/>
        <v>0.5933</v>
      </c>
    </row>
    <row r="84" s="251" customFormat="1" spans="1:4">
      <c r="A84" s="268" t="s">
        <v>233</v>
      </c>
      <c r="B84" s="266">
        <v>807</v>
      </c>
      <c r="C84" s="266">
        <v>727</v>
      </c>
      <c r="D84" s="267">
        <f t="shared" si="1"/>
        <v>1.11</v>
      </c>
    </row>
    <row r="85" s="251" customFormat="1" spans="1:4">
      <c r="A85" s="269" t="s">
        <v>234</v>
      </c>
      <c r="B85" s="266">
        <v>481</v>
      </c>
      <c r="C85" s="270">
        <v>467</v>
      </c>
      <c r="D85" s="267">
        <f t="shared" si="1"/>
        <v>1.03</v>
      </c>
    </row>
    <row r="86" s="251" customFormat="1" spans="1:4">
      <c r="A86" s="269" t="s">
        <v>235</v>
      </c>
      <c r="B86" s="266">
        <v>108</v>
      </c>
      <c r="C86" s="270">
        <v>8</v>
      </c>
      <c r="D86" s="267">
        <f t="shared" si="1"/>
        <v>13.5</v>
      </c>
    </row>
    <row r="87" s="251" customFormat="1" spans="1:4">
      <c r="A87" s="269" t="s">
        <v>236</v>
      </c>
      <c r="B87" s="266">
        <v>0</v>
      </c>
      <c r="C87" s="270">
        <v>15</v>
      </c>
      <c r="D87" s="267">
        <f t="shared" si="1"/>
        <v>0</v>
      </c>
    </row>
    <row r="88" s="251" customFormat="1" spans="1:4">
      <c r="A88" s="269" t="s">
        <v>237</v>
      </c>
      <c r="B88" s="266">
        <v>44</v>
      </c>
      <c r="C88" s="270">
        <v>31</v>
      </c>
      <c r="D88" s="267">
        <f t="shared" si="1"/>
        <v>1.4194</v>
      </c>
    </row>
    <row r="89" s="251" customFormat="1" spans="1:4">
      <c r="A89" s="269" t="s">
        <v>238</v>
      </c>
      <c r="B89" s="266">
        <v>174</v>
      </c>
      <c r="C89" s="270">
        <v>206</v>
      </c>
      <c r="D89" s="267">
        <f t="shared" si="1"/>
        <v>0.8447</v>
      </c>
    </row>
    <row r="90" s="251" customFormat="1" spans="1:4">
      <c r="A90" s="268" t="s">
        <v>239</v>
      </c>
      <c r="B90" s="266">
        <v>692</v>
      </c>
      <c r="C90" s="266">
        <v>580</v>
      </c>
      <c r="D90" s="267">
        <f t="shared" si="1"/>
        <v>1.1931</v>
      </c>
    </row>
    <row r="91" s="251" customFormat="1" spans="1:4">
      <c r="A91" s="269" t="s">
        <v>240</v>
      </c>
      <c r="B91" s="266">
        <v>251</v>
      </c>
      <c r="C91" s="270">
        <v>235</v>
      </c>
      <c r="D91" s="267">
        <f t="shared" si="1"/>
        <v>1.0681</v>
      </c>
    </row>
    <row r="92" s="251" customFormat="1" spans="1:4">
      <c r="A92" s="269" t="s">
        <v>241</v>
      </c>
      <c r="B92" s="266">
        <v>52</v>
      </c>
      <c r="C92" s="270">
        <v>38</v>
      </c>
      <c r="D92" s="267">
        <f t="shared" si="1"/>
        <v>1.3684</v>
      </c>
    </row>
    <row r="93" s="251" customFormat="1" spans="1:4">
      <c r="A93" s="269" t="s">
        <v>242</v>
      </c>
      <c r="B93" s="266">
        <v>389</v>
      </c>
      <c r="C93" s="270">
        <v>307</v>
      </c>
      <c r="D93" s="267">
        <f t="shared" si="1"/>
        <v>1.2671</v>
      </c>
    </row>
    <row r="94" s="251" customFormat="1" spans="1:4">
      <c r="A94" s="268" t="s">
        <v>243</v>
      </c>
      <c r="B94" s="266">
        <v>911</v>
      </c>
      <c r="C94" s="266">
        <v>620</v>
      </c>
      <c r="D94" s="267">
        <f t="shared" si="1"/>
        <v>1.4694</v>
      </c>
    </row>
    <row r="95" s="251" customFormat="1" spans="1:4">
      <c r="A95" s="269" t="s">
        <v>244</v>
      </c>
      <c r="B95" s="266">
        <v>310</v>
      </c>
      <c r="C95" s="270">
        <v>266</v>
      </c>
      <c r="D95" s="267">
        <f t="shared" si="1"/>
        <v>1.1654</v>
      </c>
    </row>
    <row r="96" s="251" customFormat="1" spans="1:4">
      <c r="A96" s="269" t="s">
        <v>245</v>
      </c>
      <c r="B96" s="266">
        <v>18</v>
      </c>
      <c r="C96" s="270">
        <v>6</v>
      </c>
      <c r="D96" s="267">
        <f t="shared" si="1"/>
        <v>3</v>
      </c>
    </row>
    <row r="97" s="251" customFormat="1" spans="1:4">
      <c r="A97" s="269" t="s">
        <v>246</v>
      </c>
      <c r="B97" s="266">
        <v>583</v>
      </c>
      <c r="C97" s="270">
        <v>348</v>
      </c>
      <c r="D97" s="267">
        <f t="shared" si="1"/>
        <v>1.6753</v>
      </c>
    </row>
    <row r="98" s="251" customFormat="1" spans="1:4">
      <c r="A98" s="268" t="s">
        <v>247</v>
      </c>
      <c r="B98" s="266">
        <v>216</v>
      </c>
      <c r="C98" s="266">
        <v>167</v>
      </c>
      <c r="D98" s="267">
        <f t="shared" si="1"/>
        <v>1.2934</v>
      </c>
    </row>
    <row r="99" s="251" customFormat="1" spans="1:4">
      <c r="A99" s="269" t="s">
        <v>248</v>
      </c>
      <c r="B99" s="266">
        <v>139</v>
      </c>
      <c r="C99" s="270">
        <v>111</v>
      </c>
      <c r="D99" s="267">
        <f t="shared" si="1"/>
        <v>1.2523</v>
      </c>
    </row>
    <row r="100" s="251" customFormat="1" spans="1:4">
      <c r="A100" s="269" t="s">
        <v>249</v>
      </c>
      <c r="B100" s="266">
        <v>10</v>
      </c>
      <c r="C100" s="270">
        <v>5</v>
      </c>
      <c r="D100" s="267">
        <f t="shared" si="1"/>
        <v>2</v>
      </c>
    </row>
    <row r="101" s="251" customFormat="1" spans="1:4">
      <c r="A101" s="269" t="s">
        <v>250</v>
      </c>
      <c r="B101" s="266">
        <v>7</v>
      </c>
      <c r="C101" s="270">
        <v>7</v>
      </c>
      <c r="D101" s="267">
        <f t="shared" si="1"/>
        <v>1</v>
      </c>
    </row>
    <row r="102" s="251" customFormat="1" spans="1:4">
      <c r="A102" s="269" t="s">
        <v>251</v>
      </c>
      <c r="B102" s="266">
        <v>60</v>
      </c>
      <c r="C102" s="270">
        <v>44</v>
      </c>
      <c r="D102" s="267">
        <f t="shared" si="1"/>
        <v>1.3636</v>
      </c>
    </row>
    <row r="103" s="251" customFormat="1" spans="1:4">
      <c r="A103" s="268" t="s">
        <v>252</v>
      </c>
      <c r="B103" s="266">
        <v>4107</v>
      </c>
      <c r="C103" s="266">
        <v>6371</v>
      </c>
      <c r="D103" s="267">
        <f t="shared" si="1"/>
        <v>0.6446</v>
      </c>
    </row>
    <row r="104" s="251" customFormat="1" spans="1:4">
      <c r="A104" s="269" t="s">
        <v>253</v>
      </c>
      <c r="B104" s="266">
        <v>531</v>
      </c>
      <c r="C104" s="270">
        <v>493</v>
      </c>
      <c r="D104" s="267">
        <f t="shared" si="1"/>
        <v>1.0771</v>
      </c>
    </row>
    <row r="105" s="251" customFormat="1" spans="1:4">
      <c r="A105" s="269" t="s">
        <v>254</v>
      </c>
      <c r="B105" s="266">
        <v>25</v>
      </c>
      <c r="C105" s="270">
        <v>24</v>
      </c>
      <c r="D105" s="267">
        <f t="shared" si="1"/>
        <v>1.0417</v>
      </c>
    </row>
    <row r="106" s="251" customFormat="1" spans="1:4">
      <c r="A106" s="269" t="s">
        <v>255</v>
      </c>
      <c r="B106" s="266">
        <v>3551</v>
      </c>
      <c r="C106" s="270">
        <v>5854</v>
      </c>
      <c r="D106" s="267">
        <f t="shared" si="1"/>
        <v>0.6066</v>
      </c>
    </row>
    <row r="107" s="251" customFormat="1" spans="1:4">
      <c r="A107" s="268" t="s">
        <v>256</v>
      </c>
      <c r="B107" s="266">
        <v>2739</v>
      </c>
      <c r="C107" s="266">
        <v>2473</v>
      </c>
      <c r="D107" s="267">
        <f t="shared" si="1"/>
        <v>1.1076</v>
      </c>
    </row>
    <row r="108" s="251" customFormat="1" spans="1:4">
      <c r="A108" s="269" t="s">
        <v>257</v>
      </c>
      <c r="B108" s="266">
        <v>1607</v>
      </c>
      <c r="C108" s="270">
        <v>1660</v>
      </c>
      <c r="D108" s="267">
        <f t="shared" si="1"/>
        <v>0.9681</v>
      </c>
    </row>
    <row r="109" s="251" customFormat="1" spans="1:4">
      <c r="A109" s="269" t="s">
        <v>258</v>
      </c>
      <c r="B109" s="266">
        <v>377</v>
      </c>
      <c r="C109" s="270">
        <v>92</v>
      </c>
      <c r="D109" s="267">
        <f t="shared" si="1"/>
        <v>4.0978</v>
      </c>
    </row>
    <row r="110" s="251" customFormat="1" spans="1:4">
      <c r="A110" s="269" t="s">
        <v>259</v>
      </c>
      <c r="B110" s="266">
        <v>87</v>
      </c>
      <c r="C110" s="270">
        <v>70</v>
      </c>
      <c r="D110" s="267">
        <f t="shared" si="1"/>
        <v>1.2429</v>
      </c>
    </row>
    <row r="111" s="251" customFormat="1" spans="1:4">
      <c r="A111" s="269" t="s">
        <v>260</v>
      </c>
      <c r="B111" s="266">
        <v>10</v>
      </c>
      <c r="C111" s="270">
        <v>8</v>
      </c>
      <c r="D111" s="267">
        <f t="shared" si="1"/>
        <v>1.25</v>
      </c>
    </row>
    <row r="112" s="251" customFormat="1" spans="1:4">
      <c r="A112" s="269" t="s">
        <v>261</v>
      </c>
      <c r="B112" s="266">
        <v>77</v>
      </c>
      <c r="C112" s="270">
        <v>67</v>
      </c>
      <c r="D112" s="267">
        <f t="shared" si="1"/>
        <v>1.1493</v>
      </c>
    </row>
    <row r="113" s="251" customFormat="1" spans="1:4">
      <c r="A113" s="269" t="s">
        <v>262</v>
      </c>
      <c r="B113" s="266">
        <v>61</v>
      </c>
      <c r="C113" s="270">
        <v>77</v>
      </c>
      <c r="D113" s="267">
        <f t="shared" si="1"/>
        <v>0.7922</v>
      </c>
    </row>
    <row r="114" s="251" customFormat="1" spans="1:4">
      <c r="A114" s="269" t="s">
        <v>263</v>
      </c>
      <c r="B114" s="266">
        <v>345</v>
      </c>
      <c r="C114" s="270">
        <v>396</v>
      </c>
      <c r="D114" s="267">
        <f t="shared" si="1"/>
        <v>0.8712</v>
      </c>
    </row>
    <row r="115" s="251" customFormat="1" spans="1:4">
      <c r="A115" s="269" t="s">
        <v>264</v>
      </c>
      <c r="B115" s="266">
        <v>175</v>
      </c>
      <c r="C115" s="270">
        <v>103</v>
      </c>
      <c r="D115" s="267">
        <f t="shared" si="1"/>
        <v>1.699</v>
      </c>
    </row>
    <row r="116" s="251" customFormat="1" spans="1:4">
      <c r="A116" s="268" t="s">
        <v>265</v>
      </c>
      <c r="B116" s="266">
        <v>40</v>
      </c>
      <c r="C116" s="266">
        <v>21</v>
      </c>
      <c r="D116" s="267">
        <f t="shared" si="1"/>
        <v>1.9048</v>
      </c>
    </row>
    <row r="117" s="251" customFormat="1" spans="1:4">
      <c r="A117" s="269" t="s">
        <v>265</v>
      </c>
      <c r="B117" s="266">
        <v>40</v>
      </c>
      <c r="C117" s="270">
        <v>21</v>
      </c>
      <c r="D117" s="267">
        <f t="shared" si="1"/>
        <v>1.9048</v>
      </c>
    </row>
    <row r="118" s="251" customFormat="1" spans="1:4">
      <c r="A118" s="265" t="s">
        <v>266</v>
      </c>
      <c r="B118" s="266">
        <v>293</v>
      </c>
      <c r="C118" s="266">
        <v>263</v>
      </c>
      <c r="D118" s="267">
        <f t="shared" si="1"/>
        <v>1.1141</v>
      </c>
    </row>
    <row r="119" s="251" customFormat="1" spans="1:4">
      <c r="A119" s="268" t="s">
        <v>267</v>
      </c>
      <c r="B119" s="266">
        <v>279</v>
      </c>
      <c r="C119" s="266">
        <v>249</v>
      </c>
      <c r="D119" s="267">
        <f t="shared" si="1"/>
        <v>1.1205</v>
      </c>
    </row>
    <row r="120" s="251" customFormat="1" spans="1:4">
      <c r="A120" s="269" t="s">
        <v>268</v>
      </c>
      <c r="B120" s="266">
        <v>140</v>
      </c>
      <c r="C120" s="270">
        <v>110</v>
      </c>
      <c r="D120" s="267">
        <f t="shared" si="1"/>
        <v>1.2727</v>
      </c>
    </row>
    <row r="121" s="251" customFormat="1" spans="1:4">
      <c r="A121" s="269" t="s">
        <v>269</v>
      </c>
      <c r="B121" s="266">
        <v>5</v>
      </c>
      <c r="C121" s="270">
        <v>5</v>
      </c>
      <c r="D121" s="267">
        <f t="shared" si="1"/>
        <v>1</v>
      </c>
    </row>
    <row r="122" s="251" customFormat="1" spans="1:4">
      <c r="A122" s="269" t="s">
        <v>270</v>
      </c>
      <c r="B122" s="266">
        <v>10</v>
      </c>
      <c r="C122" s="270">
        <v>10</v>
      </c>
      <c r="D122" s="267">
        <f t="shared" si="1"/>
        <v>1</v>
      </c>
    </row>
    <row r="123" s="251" customFormat="1" spans="1:4">
      <c r="A123" s="269" t="s">
        <v>271</v>
      </c>
      <c r="B123" s="266">
        <v>124</v>
      </c>
      <c r="C123" s="270">
        <v>124</v>
      </c>
      <c r="D123" s="267">
        <f t="shared" si="1"/>
        <v>1</v>
      </c>
    </row>
    <row r="124" s="251" customFormat="1" spans="1:4">
      <c r="A124" s="269" t="s">
        <v>272</v>
      </c>
      <c r="B124" s="266">
        <v>14</v>
      </c>
      <c r="C124" s="270">
        <v>14</v>
      </c>
      <c r="D124" s="267">
        <f t="shared" si="1"/>
        <v>1</v>
      </c>
    </row>
    <row r="125" s="251" customFormat="1" spans="1:4">
      <c r="A125" s="265" t="s">
        <v>273</v>
      </c>
      <c r="B125" s="266">
        <v>13411</v>
      </c>
      <c r="C125" s="266">
        <v>14242</v>
      </c>
      <c r="D125" s="267">
        <f t="shared" si="1"/>
        <v>0.9417</v>
      </c>
    </row>
    <row r="126" s="251" customFormat="1" spans="1:4">
      <c r="A126" s="268" t="s">
        <v>274</v>
      </c>
      <c r="B126" s="266">
        <v>100</v>
      </c>
      <c r="C126" s="266">
        <v>90</v>
      </c>
      <c r="D126" s="267">
        <f t="shared" si="1"/>
        <v>1.1111</v>
      </c>
    </row>
    <row r="127" s="251" customFormat="1" spans="1:4">
      <c r="A127" s="269" t="s">
        <v>274</v>
      </c>
      <c r="B127" s="266">
        <v>50</v>
      </c>
      <c r="C127" s="270">
        <v>35</v>
      </c>
      <c r="D127" s="267">
        <f t="shared" si="1"/>
        <v>1.4286</v>
      </c>
    </row>
    <row r="128" s="251" customFormat="1" spans="1:4">
      <c r="A128" s="269" t="s">
        <v>275</v>
      </c>
      <c r="B128" s="266">
        <v>50</v>
      </c>
      <c r="C128" s="270">
        <v>55</v>
      </c>
      <c r="D128" s="267">
        <f t="shared" si="1"/>
        <v>0.9091</v>
      </c>
    </row>
    <row r="129" s="251" customFormat="1" spans="1:4">
      <c r="A129" s="268" t="s">
        <v>276</v>
      </c>
      <c r="B129" s="266">
        <v>11848</v>
      </c>
      <c r="C129" s="266">
        <v>12787</v>
      </c>
      <c r="D129" s="267">
        <f t="shared" si="1"/>
        <v>0.9266</v>
      </c>
    </row>
    <row r="130" s="251" customFormat="1" spans="1:4">
      <c r="A130" s="269" t="s">
        <v>277</v>
      </c>
      <c r="B130" s="266">
        <v>9204</v>
      </c>
      <c r="C130" s="270">
        <v>9587</v>
      </c>
      <c r="D130" s="267">
        <f t="shared" si="1"/>
        <v>0.9601</v>
      </c>
    </row>
    <row r="131" s="251" customFormat="1" spans="1:4">
      <c r="A131" s="269" t="s">
        <v>278</v>
      </c>
      <c r="B131" s="266">
        <v>1001</v>
      </c>
      <c r="C131" s="270">
        <v>1584</v>
      </c>
      <c r="D131" s="267">
        <f t="shared" si="1"/>
        <v>0.6319</v>
      </c>
    </row>
    <row r="132" s="251" customFormat="1" spans="1:4">
      <c r="A132" s="269" t="s">
        <v>279</v>
      </c>
      <c r="B132" s="266">
        <v>6</v>
      </c>
      <c r="C132" s="270"/>
      <c r="D132" s="267"/>
    </row>
    <row r="133" s="251" customFormat="1" spans="1:4">
      <c r="A133" s="269" t="s">
        <v>280</v>
      </c>
      <c r="B133" s="266">
        <v>697</v>
      </c>
      <c r="C133" s="270">
        <v>681</v>
      </c>
      <c r="D133" s="267">
        <f t="shared" si="1"/>
        <v>1.0235</v>
      </c>
    </row>
    <row r="134" s="251" customFormat="1" spans="1:4">
      <c r="A134" s="269" t="s">
        <v>281</v>
      </c>
      <c r="B134" s="266">
        <v>940</v>
      </c>
      <c r="C134" s="270">
        <v>935</v>
      </c>
      <c r="D134" s="267">
        <f t="shared" ref="D134:D197" si="2">B134/C134</f>
        <v>1.0053</v>
      </c>
    </row>
    <row r="135" s="251" customFormat="1" spans="1:4">
      <c r="A135" s="268" t="s">
        <v>282</v>
      </c>
      <c r="B135" s="266">
        <v>1343</v>
      </c>
      <c r="C135" s="266">
        <v>1248</v>
      </c>
      <c r="D135" s="267">
        <f t="shared" si="2"/>
        <v>1.0761</v>
      </c>
    </row>
    <row r="136" s="251" customFormat="1" spans="1:4">
      <c r="A136" s="269" t="s">
        <v>283</v>
      </c>
      <c r="B136" s="266">
        <v>807</v>
      </c>
      <c r="C136" s="270">
        <v>811</v>
      </c>
      <c r="D136" s="267">
        <f t="shared" si="2"/>
        <v>0.9951</v>
      </c>
    </row>
    <row r="137" s="251" customFormat="1" spans="1:4">
      <c r="A137" s="269" t="s">
        <v>284</v>
      </c>
      <c r="B137" s="266">
        <v>106</v>
      </c>
      <c r="C137" s="270">
        <v>111</v>
      </c>
      <c r="D137" s="267">
        <f t="shared" si="2"/>
        <v>0.955</v>
      </c>
    </row>
    <row r="138" s="251" customFormat="1" spans="1:4">
      <c r="A138" s="269" t="s">
        <v>285</v>
      </c>
      <c r="B138" s="266">
        <v>43</v>
      </c>
      <c r="C138" s="270">
        <v>43</v>
      </c>
      <c r="D138" s="267">
        <f t="shared" si="2"/>
        <v>1</v>
      </c>
    </row>
    <row r="139" s="251" customFormat="1" spans="1:4">
      <c r="A139" s="269" t="s">
        <v>286</v>
      </c>
      <c r="B139" s="266">
        <v>17</v>
      </c>
      <c r="C139" s="270">
        <v>16</v>
      </c>
      <c r="D139" s="267">
        <f t="shared" si="2"/>
        <v>1.0625</v>
      </c>
    </row>
    <row r="140" s="251" customFormat="1" spans="1:4">
      <c r="A140" s="269" t="s">
        <v>287</v>
      </c>
      <c r="B140" s="266">
        <v>6</v>
      </c>
      <c r="C140" s="270">
        <v>12</v>
      </c>
      <c r="D140" s="267">
        <f t="shared" si="2"/>
        <v>0.5</v>
      </c>
    </row>
    <row r="141" s="251" customFormat="1" spans="1:4">
      <c r="A141" s="269" t="s">
        <v>288</v>
      </c>
      <c r="B141" s="266">
        <v>251</v>
      </c>
      <c r="C141" s="270">
        <v>222</v>
      </c>
      <c r="D141" s="267">
        <f t="shared" si="2"/>
        <v>1.1306</v>
      </c>
    </row>
    <row r="142" s="251" customFormat="1" spans="1:4">
      <c r="A142" s="269" t="s">
        <v>289</v>
      </c>
      <c r="B142" s="266">
        <v>29</v>
      </c>
      <c r="C142" s="270">
        <v>33</v>
      </c>
      <c r="D142" s="267">
        <f t="shared" si="2"/>
        <v>0.8788</v>
      </c>
    </row>
    <row r="143" s="251" customFormat="1" spans="1:4">
      <c r="A143" s="269" t="s">
        <v>290</v>
      </c>
      <c r="B143" s="266">
        <v>84</v>
      </c>
      <c r="C143" s="270"/>
      <c r="D143" s="267"/>
    </row>
    <row r="144" s="251" customFormat="1" spans="1:4">
      <c r="A144" s="268" t="s">
        <v>291</v>
      </c>
      <c r="B144" s="266">
        <v>3</v>
      </c>
      <c r="C144" s="266">
        <v>0</v>
      </c>
      <c r="D144" s="267"/>
    </row>
    <row r="145" s="251" customFormat="1" spans="1:4">
      <c r="A145" s="269" t="s">
        <v>292</v>
      </c>
      <c r="B145" s="266">
        <v>3</v>
      </c>
      <c r="C145" s="270"/>
      <c r="D145" s="267"/>
    </row>
    <row r="146" s="251" customFormat="1" spans="1:4">
      <c r="A146" s="268" t="s">
        <v>293</v>
      </c>
      <c r="B146" s="266">
        <v>117</v>
      </c>
      <c r="C146" s="266">
        <v>117</v>
      </c>
      <c r="D146" s="267">
        <f t="shared" si="2"/>
        <v>1</v>
      </c>
    </row>
    <row r="147" s="251" customFormat="1" spans="1:4">
      <c r="A147" s="269" t="s">
        <v>293</v>
      </c>
      <c r="B147" s="266">
        <v>117</v>
      </c>
      <c r="C147" s="270">
        <v>117</v>
      </c>
      <c r="D147" s="267">
        <f t="shared" si="2"/>
        <v>1</v>
      </c>
    </row>
    <row r="148" s="251" customFormat="1" spans="1:4">
      <c r="A148" s="265" t="s">
        <v>294</v>
      </c>
      <c r="B148" s="266">
        <v>133385</v>
      </c>
      <c r="C148" s="266">
        <v>130098</v>
      </c>
      <c r="D148" s="267">
        <f t="shared" si="2"/>
        <v>1.0253</v>
      </c>
    </row>
    <row r="149" s="251" customFormat="1" spans="1:4">
      <c r="A149" s="268" t="s">
        <v>295</v>
      </c>
      <c r="B149" s="266">
        <v>2674</v>
      </c>
      <c r="C149" s="266">
        <v>2394</v>
      </c>
      <c r="D149" s="267">
        <f t="shared" si="2"/>
        <v>1.117</v>
      </c>
    </row>
    <row r="150" s="251" customFormat="1" spans="1:4">
      <c r="A150" s="269" t="s">
        <v>296</v>
      </c>
      <c r="B150" s="266">
        <v>83</v>
      </c>
      <c r="C150" s="270">
        <v>100</v>
      </c>
      <c r="D150" s="267">
        <f t="shared" si="2"/>
        <v>0.83</v>
      </c>
    </row>
    <row r="151" s="251" customFormat="1" spans="1:4">
      <c r="A151" s="269" t="s">
        <v>297</v>
      </c>
      <c r="B151" s="266">
        <v>2591</v>
      </c>
      <c r="C151" s="270">
        <v>2294</v>
      </c>
      <c r="D151" s="267">
        <f t="shared" si="2"/>
        <v>1.1295</v>
      </c>
    </row>
    <row r="152" s="251" customFormat="1" spans="1:4">
      <c r="A152" s="268" t="s">
        <v>298</v>
      </c>
      <c r="B152" s="266">
        <v>121885</v>
      </c>
      <c r="C152" s="266">
        <v>118262</v>
      </c>
      <c r="D152" s="267">
        <f t="shared" si="2"/>
        <v>1.0306</v>
      </c>
    </row>
    <row r="153" s="251" customFormat="1" spans="1:4">
      <c r="A153" s="269" t="s">
        <v>299</v>
      </c>
      <c r="B153" s="266">
        <v>3327</v>
      </c>
      <c r="C153" s="270">
        <v>3887</v>
      </c>
      <c r="D153" s="267">
        <f t="shared" si="2"/>
        <v>0.8559</v>
      </c>
    </row>
    <row r="154" s="251" customFormat="1" spans="1:4">
      <c r="A154" s="269" t="s">
        <v>300</v>
      </c>
      <c r="B154" s="266">
        <v>46100</v>
      </c>
      <c r="C154" s="270">
        <v>49989</v>
      </c>
      <c r="D154" s="267">
        <f t="shared" si="2"/>
        <v>0.9222</v>
      </c>
    </row>
    <row r="155" s="251" customFormat="1" spans="1:4">
      <c r="A155" s="269" t="s">
        <v>301</v>
      </c>
      <c r="B155" s="266">
        <v>29999</v>
      </c>
      <c r="C155" s="270">
        <v>29362</v>
      </c>
      <c r="D155" s="267">
        <f t="shared" si="2"/>
        <v>1.0217</v>
      </c>
    </row>
    <row r="156" s="251" customFormat="1" spans="1:4">
      <c r="A156" s="269" t="s">
        <v>302</v>
      </c>
      <c r="B156" s="266">
        <v>14304</v>
      </c>
      <c r="C156" s="270">
        <v>16177</v>
      </c>
      <c r="D156" s="267">
        <f t="shared" si="2"/>
        <v>0.8842</v>
      </c>
    </row>
    <row r="157" s="251" customFormat="1" spans="1:4">
      <c r="A157" s="269" t="s">
        <v>303</v>
      </c>
      <c r="B157" s="266">
        <v>28155</v>
      </c>
      <c r="C157" s="270">
        <v>18847</v>
      </c>
      <c r="D157" s="267">
        <f t="shared" si="2"/>
        <v>1.4939</v>
      </c>
    </row>
    <row r="158" s="251" customFormat="1" spans="1:4">
      <c r="A158" s="268" t="s">
        <v>304</v>
      </c>
      <c r="B158" s="266">
        <v>3803</v>
      </c>
      <c r="C158" s="266">
        <v>4524</v>
      </c>
      <c r="D158" s="267">
        <f t="shared" si="2"/>
        <v>0.8406</v>
      </c>
    </row>
    <row r="159" s="251" customFormat="1" spans="1:4">
      <c r="A159" s="269" t="s">
        <v>305</v>
      </c>
      <c r="B159" s="266">
        <v>256</v>
      </c>
      <c r="C159" s="270">
        <v>1349</v>
      </c>
      <c r="D159" s="267">
        <f t="shared" si="2"/>
        <v>0.1898</v>
      </c>
    </row>
    <row r="160" s="251" customFormat="1" spans="1:4">
      <c r="A160" s="269" t="s">
        <v>306</v>
      </c>
      <c r="B160" s="266">
        <v>3051</v>
      </c>
      <c r="C160" s="270">
        <v>2647</v>
      </c>
      <c r="D160" s="267">
        <f t="shared" si="2"/>
        <v>1.1526</v>
      </c>
    </row>
    <row r="161" s="251" customFormat="1" spans="1:4">
      <c r="A161" s="269" t="s">
        <v>307</v>
      </c>
      <c r="B161" s="266">
        <v>7</v>
      </c>
      <c r="C161" s="270"/>
      <c r="D161" s="267"/>
    </row>
    <row r="162" s="251" customFormat="1" spans="1:4">
      <c r="A162" s="269" t="s">
        <v>308</v>
      </c>
      <c r="B162" s="266">
        <v>489</v>
      </c>
      <c r="C162" s="270">
        <v>528</v>
      </c>
      <c r="D162" s="267">
        <f t="shared" si="2"/>
        <v>0.9261</v>
      </c>
    </row>
    <row r="163" s="251" customFormat="1" spans="1:4">
      <c r="A163" s="268" t="s">
        <v>309</v>
      </c>
      <c r="B163" s="266">
        <v>319</v>
      </c>
      <c r="C163" s="266">
        <v>300</v>
      </c>
      <c r="D163" s="267">
        <f t="shared" si="2"/>
        <v>1.0633</v>
      </c>
    </row>
    <row r="164" s="251" customFormat="1" spans="1:4">
      <c r="A164" s="269" t="s">
        <v>310</v>
      </c>
      <c r="B164" s="266">
        <v>319</v>
      </c>
      <c r="C164" s="270">
        <v>300</v>
      </c>
      <c r="D164" s="267">
        <f t="shared" si="2"/>
        <v>1.0633</v>
      </c>
    </row>
    <row r="165" s="251" customFormat="1" spans="1:4">
      <c r="A165" s="268" t="s">
        <v>311</v>
      </c>
      <c r="B165" s="266">
        <v>968</v>
      </c>
      <c r="C165" s="266">
        <v>973</v>
      </c>
      <c r="D165" s="267">
        <f t="shared" si="2"/>
        <v>0.9949</v>
      </c>
    </row>
    <row r="166" s="251" customFormat="1" spans="1:4">
      <c r="A166" s="269" t="s">
        <v>312</v>
      </c>
      <c r="B166" s="266">
        <v>743</v>
      </c>
      <c r="C166" s="270">
        <v>794</v>
      </c>
      <c r="D166" s="267">
        <f t="shared" si="2"/>
        <v>0.9358</v>
      </c>
    </row>
    <row r="167" s="251" customFormat="1" spans="1:4">
      <c r="A167" s="269" t="s">
        <v>313</v>
      </c>
      <c r="B167" s="266">
        <v>225</v>
      </c>
      <c r="C167" s="270">
        <v>179</v>
      </c>
      <c r="D167" s="267">
        <f t="shared" si="2"/>
        <v>1.257</v>
      </c>
    </row>
    <row r="168" s="251" customFormat="1" spans="1:4">
      <c r="A168" s="268" t="s">
        <v>314</v>
      </c>
      <c r="B168" s="266">
        <v>3500</v>
      </c>
      <c r="C168" s="266">
        <v>3200</v>
      </c>
      <c r="D168" s="267">
        <f t="shared" si="2"/>
        <v>1.0938</v>
      </c>
    </row>
    <row r="169" s="251" customFormat="1" spans="1:4">
      <c r="A169" s="269" t="s">
        <v>315</v>
      </c>
      <c r="B169" s="266">
        <v>1050</v>
      </c>
      <c r="C169" s="270">
        <v>960</v>
      </c>
      <c r="D169" s="267">
        <f t="shared" si="2"/>
        <v>1.0938</v>
      </c>
    </row>
    <row r="170" s="251" customFormat="1" spans="1:4">
      <c r="A170" s="269" t="s">
        <v>316</v>
      </c>
      <c r="B170" s="266">
        <v>2450</v>
      </c>
      <c r="C170" s="270">
        <v>2240</v>
      </c>
      <c r="D170" s="267">
        <f t="shared" si="2"/>
        <v>1.0938</v>
      </c>
    </row>
    <row r="171" s="251" customFormat="1" spans="1:4">
      <c r="A171" s="269" t="s">
        <v>317</v>
      </c>
      <c r="B171" s="266">
        <v>236</v>
      </c>
      <c r="C171" s="270">
        <v>445</v>
      </c>
      <c r="D171" s="267">
        <f t="shared" si="2"/>
        <v>0.5303</v>
      </c>
    </row>
    <row r="172" s="251" customFormat="1" spans="1:4">
      <c r="A172" s="265" t="s">
        <v>318</v>
      </c>
      <c r="B172" s="266">
        <v>411</v>
      </c>
      <c r="C172" s="266">
        <v>2846</v>
      </c>
      <c r="D172" s="267">
        <f t="shared" si="2"/>
        <v>0.1444</v>
      </c>
    </row>
    <row r="173" s="251" customFormat="1" spans="1:4">
      <c r="A173" s="268" t="s">
        <v>319</v>
      </c>
      <c r="B173" s="266">
        <v>271</v>
      </c>
      <c r="C173" s="266">
        <v>235</v>
      </c>
      <c r="D173" s="267">
        <f t="shared" si="2"/>
        <v>1.1532</v>
      </c>
    </row>
    <row r="174" s="251" customFormat="1" spans="1:4">
      <c r="A174" s="269" t="s">
        <v>320</v>
      </c>
      <c r="B174" s="266">
        <v>98</v>
      </c>
      <c r="C174" s="270">
        <v>77</v>
      </c>
      <c r="D174" s="267">
        <f t="shared" si="2"/>
        <v>1.2727</v>
      </c>
    </row>
    <row r="175" s="251" customFormat="1" spans="1:4">
      <c r="A175" s="269" t="s">
        <v>321</v>
      </c>
      <c r="B175" s="266">
        <v>173</v>
      </c>
      <c r="C175" s="270">
        <v>158</v>
      </c>
      <c r="D175" s="267">
        <f t="shared" si="2"/>
        <v>1.0949</v>
      </c>
    </row>
    <row r="176" s="251" customFormat="1" spans="1:4">
      <c r="A176" s="268" t="s">
        <v>322</v>
      </c>
      <c r="B176" s="266">
        <v>0</v>
      </c>
      <c r="C176" s="266">
        <v>20</v>
      </c>
      <c r="D176" s="267">
        <f t="shared" si="2"/>
        <v>0</v>
      </c>
    </row>
    <row r="177" s="251" customFormat="1" spans="1:4">
      <c r="A177" s="269" t="s">
        <v>323</v>
      </c>
      <c r="B177" s="266">
        <v>0</v>
      </c>
      <c r="C177" s="270">
        <v>20</v>
      </c>
      <c r="D177" s="267">
        <f t="shared" si="2"/>
        <v>0</v>
      </c>
    </row>
    <row r="178" s="251" customFormat="1" spans="1:4">
      <c r="A178" s="268" t="s">
        <v>324</v>
      </c>
      <c r="B178" s="266">
        <v>65</v>
      </c>
      <c r="C178" s="266">
        <v>105</v>
      </c>
      <c r="D178" s="267">
        <f t="shared" si="2"/>
        <v>0.619</v>
      </c>
    </row>
    <row r="179" s="251" customFormat="1" spans="1:4">
      <c r="A179" s="269" t="s">
        <v>325</v>
      </c>
      <c r="B179" s="266">
        <v>65</v>
      </c>
      <c r="C179" s="270">
        <v>69</v>
      </c>
      <c r="D179" s="267">
        <f t="shared" si="2"/>
        <v>0.942</v>
      </c>
    </row>
    <row r="180" s="251" customFormat="1" spans="1:4">
      <c r="A180" s="269" t="s">
        <v>326</v>
      </c>
      <c r="B180" s="266">
        <v>0</v>
      </c>
      <c r="C180" s="270">
        <v>36</v>
      </c>
      <c r="D180" s="267">
        <f t="shared" si="2"/>
        <v>0</v>
      </c>
    </row>
    <row r="181" s="251" customFormat="1" spans="1:4">
      <c r="A181" s="268" t="s">
        <v>327</v>
      </c>
      <c r="B181" s="266">
        <v>75</v>
      </c>
      <c r="C181" s="266">
        <v>86</v>
      </c>
      <c r="D181" s="267">
        <f t="shared" si="2"/>
        <v>0.8721</v>
      </c>
    </row>
    <row r="182" s="251" customFormat="1" spans="1:4">
      <c r="A182" s="269" t="s">
        <v>328</v>
      </c>
      <c r="B182" s="266">
        <v>70</v>
      </c>
      <c r="C182" s="270">
        <v>81</v>
      </c>
      <c r="D182" s="267">
        <f t="shared" si="2"/>
        <v>0.8642</v>
      </c>
    </row>
    <row r="183" s="251" customFormat="1" spans="1:4">
      <c r="A183" s="269" t="s">
        <v>329</v>
      </c>
      <c r="B183" s="266">
        <v>5</v>
      </c>
      <c r="C183" s="270">
        <v>5</v>
      </c>
      <c r="D183" s="267">
        <f t="shared" si="2"/>
        <v>1</v>
      </c>
    </row>
    <row r="184" s="251" customFormat="1" spans="1:4">
      <c r="A184" s="268" t="s">
        <v>330</v>
      </c>
      <c r="B184" s="266">
        <v>0</v>
      </c>
      <c r="C184" s="266">
        <v>2400</v>
      </c>
      <c r="D184" s="267">
        <f t="shared" si="2"/>
        <v>0</v>
      </c>
    </row>
    <row r="185" s="251" customFormat="1" spans="1:4">
      <c r="A185" s="269" t="s">
        <v>331</v>
      </c>
      <c r="B185" s="266">
        <v>0</v>
      </c>
      <c r="C185" s="270">
        <v>2400</v>
      </c>
      <c r="D185" s="267">
        <f t="shared" si="2"/>
        <v>0</v>
      </c>
    </row>
    <row r="186" s="251" customFormat="1" spans="1:4">
      <c r="A186" s="265" t="s">
        <v>332</v>
      </c>
      <c r="B186" s="266">
        <v>3266</v>
      </c>
      <c r="C186" s="266">
        <v>2498</v>
      </c>
      <c r="D186" s="267">
        <f t="shared" si="2"/>
        <v>1.3074</v>
      </c>
    </row>
    <row r="187" s="251" customFormat="1" spans="1:4">
      <c r="A187" s="268" t="s">
        <v>333</v>
      </c>
      <c r="B187" s="266">
        <v>2637</v>
      </c>
      <c r="C187" s="266">
        <v>2033</v>
      </c>
      <c r="D187" s="267">
        <f t="shared" si="2"/>
        <v>1.2971</v>
      </c>
    </row>
    <row r="188" s="251" customFormat="1" spans="1:4">
      <c r="A188" s="269" t="s">
        <v>334</v>
      </c>
      <c r="B188" s="266">
        <v>231</v>
      </c>
      <c r="C188" s="270">
        <v>273</v>
      </c>
      <c r="D188" s="267">
        <f t="shared" si="2"/>
        <v>0.8462</v>
      </c>
    </row>
    <row r="189" s="251" customFormat="1" spans="1:4">
      <c r="A189" s="269" t="s">
        <v>335</v>
      </c>
      <c r="B189" s="266">
        <v>107</v>
      </c>
      <c r="C189" s="270">
        <v>90</v>
      </c>
      <c r="D189" s="267">
        <f t="shared" si="2"/>
        <v>1.1889</v>
      </c>
    </row>
    <row r="190" s="251" customFormat="1" spans="1:4">
      <c r="A190" s="269" t="s">
        <v>336</v>
      </c>
      <c r="B190" s="266">
        <v>272</v>
      </c>
      <c r="C190" s="270">
        <v>380</v>
      </c>
      <c r="D190" s="267">
        <f t="shared" si="2"/>
        <v>0.7158</v>
      </c>
    </row>
    <row r="191" s="251" customFormat="1" spans="1:4">
      <c r="A191" s="269" t="s">
        <v>337</v>
      </c>
      <c r="B191" s="266">
        <v>91</v>
      </c>
      <c r="C191" s="270">
        <v>31</v>
      </c>
      <c r="D191" s="267">
        <f t="shared" si="2"/>
        <v>2.9355</v>
      </c>
    </row>
    <row r="192" s="251" customFormat="1" spans="1:4">
      <c r="A192" s="269" t="s">
        <v>338</v>
      </c>
      <c r="B192" s="266">
        <v>120</v>
      </c>
      <c r="C192" s="270">
        <v>29</v>
      </c>
      <c r="D192" s="267">
        <f t="shared" si="2"/>
        <v>4.1379</v>
      </c>
    </row>
    <row r="193" s="251" customFormat="1" spans="1:4">
      <c r="A193" s="269" t="s">
        <v>339</v>
      </c>
      <c r="B193" s="266">
        <v>135</v>
      </c>
      <c r="C193" s="270">
        <v>114</v>
      </c>
      <c r="D193" s="267">
        <f t="shared" si="2"/>
        <v>1.1842</v>
      </c>
    </row>
    <row r="194" s="251" customFormat="1" spans="1:4">
      <c r="A194" s="269" t="s">
        <v>340</v>
      </c>
      <c r="B194" s="266">
        <v>14</v>
      </c>
      <c r="C194" s="270">
        <v>14</v>
      </c>
      <c r="D194" s="267">
        <f t="shared" si="2"/>
        <v>1</v>
      </c>
    </row>
    <row r="195" s="251" customFormat="1" spans="1:4">
      <c r="A195" s="269" t="s">
        <v>341</v>
      </c>
      <c r="B195" s="266">
        <v>1667</v>
      </c>
      <c r="C195" s="270">
        <v>1102</v>
      </c>
      <c r="D195" s="267">
        <f t="shared" si="2"/>
        <v>1.5127</v>
      </c>
    </row>
    <row r="196" s="251" customFormat="1" spans="1:4">
      <c r="A196" s="268" t="s">
        <v>342</v>
      </c>
      <c r="B196" s="266">
        <v>126</v>
      </c>
      <c r="C196" s="266">
        <v>156</v>
      </c>
      <c r="D196" s="267">
        <f t="shared" si="2"/>
        <v>0.8077</v>
      </c>
    </row>
    <row r="197" s="251" customFormat="1" spans="1:4">
      <c r="A197" s="269" t="s">
        <v>343</v>
      </c>
      <c r="B197" s="266">
        <v>16</v>
      </c>
      <c r="C197" s="270"/>
      <c r="D197" s="267"/>
    </row>
    <row r="198" s="251" customFormat="1" spans="1:4">
      <c r="A198" s="269" t="s">
        <v>344</v>
      </c>
      <c r="B198" s="266">
        <v>110</v>
      </c>
      <c r="C198" s="270">
        <v>156</v>
      </c>
      <c r="D198" s="267">
        <f t="shared" ref="D198:D261" si="3">B198/C198</f>
        <v>0.7051</v>
      </c>
    </row>
    <row r="199" s="251" customFormat="1" spans="1:4">
      <c r="A199" s="268" t="s">
        <v>345</v>
      </c>
      <c r="B199" s="266">
        <v>121</v>
      </c>
      <c r="C199" s="266">
        <v>64</v>
      </c>
      <c r="D199" s="267">
        <f t="shared" si="3"/>
        <v>1.8906</v>
      </c>
    </row>
    <row r="200" s="251" customFormat="1" spans="1:4">
      <c r="A200" s="269" t="s">
        <v>346</v>
      </c>
      <c r="B200" s="266">
        <v>50</v>
      </c>
      <c r="C200" s="270"/>
      <c r="D200" s="267"/>
    </row>
    <row r="201" s="251" customFormat="1" spans="1:4">
      <c r="A201" s="269" t="s">
        <v>347</v>
      </c>
      <c r="B201" s="266">
        <v>69</v>
      </c>
      <c r="C201" s="270">
        <v>62</v>
      </c>
      <c r="D201" s="267">
        <f t="shared" si="3"/>
        <v>1.1129</v>
      </c>
    </row>
    <row r="202" s="251" customFormat="1" spans="1:4">
      <c r="A202" s="269" t="s">
        <v>348</v>
      </c>
      <c r="B202" s="266">
        <v>2</v>
      </c>
      <c r="C202" s="270">
        <v>2</v>
      </c>
      <c r="D202" s="267">
        <f t="shared" si="3"/>
        <v>1</v>
      </c>
    </row>
    <row r="203" s="251" customFormat="1" spans="1:4">
      <c r="A203" s="268" t="s">
        <v>349</v>
      </c>
      <c r="B203" s="266">
        <v>57</v>
      </c>
      <c r="C203" s="266">
        <v>36</v>
      </c>
      <c r="D203" s="267">
        <f t="shared" si="3"/>
        <v>1.5833</v>
      </c>
    </row>
    <row r="204" s="251" customFormat="1" spans="1:4">
      <c r="A204" s="269" t="s">
        <v>350</v>
      </c>
      <c r="B204" s="266">
        <v>57</v>
      </c>
      <c r="C204" s="270">
        <v>36</v>
      </c>
      <c r="D204" s="267">
        <f t="shared" si="3"/>
        <v>1.5833</v>
      </c>
    </row>
    <row r="205" s="251" customFormat="1" spans="1:4">
      <c r="A205" s="268" t="s">
        <v>351</v>
      </c>
      <c r="B205" s="266">
        <v>320</v>
      </c>
      <c r="C205" s="266">
        <v>100</v>
      </c>
      <c r="D205" s="267">
        <f t="shared" si="3"/>
        <v>3.2</v>
      </c>
    </row>
    <row r="206" s="251" customFormat="1" spans="1:4">
      <c r="A206" s="269" t="s">
        <v>352</v>
      </c>
      <c r="B206" s="266">
        <v>320</v>
      </c>
      <c r="C206" s="270">
        <v>100</v>
      </c>
      <c r="D206" s="267">
        <f t="shared" si="3"/>
        <v>3.2</v>
      </c>
    </row>
    <row r="207" s="251" customFormat="1" spans="1:4">
      <c r="A207" s="268" t="s">
        <v>353</v>
      </c>
      <c r="B207" s="266">
        <v>5</v>
      </c>
      <c r="C207" s="266">
        <v>109</v>
      </c>
      <c r="D207" s="267">
        <f t="shared" si="3"/>
        <v>0.0459</v>
      </c>
    </row>
    <row r="208" s="251" customFormat="1" spans="1:4">
      <c r="A208" s="269" t="s">
        <v>354</v>
      </c>
      <c r="B208" s="266">
        <v>0</v>
      </c>
      <c r="C208" s="270">
        <v>49</v>
      </c>
      <c r="D208" s="267">
        <f t="shared" si="3"/>
        <v>0</v>
      </c>
    </row>
    <row r="209" s="251" customFormat="1" spans="1:4">
      <c r="A209" s="269" t="s">
        <v>353</v>
      </c>
      <c r="B209" s="266">
        <v>5</v>
      </c>
      <c r="C209" s="270">
        <v>60</v>
      </c>
      <c r="D209" s="267">
        <f t="shared" si="3"/>
        <v>0.0833</v>
      </c>
    </row>
    <row r="210" s="251" customFormat="1" spans="1:4">
      <c r="A210" s="265" t="s">
        <v>355</v>
      </c>
      <c r="B210" s="266">
        <v>73572</v>
      </c>
      <c r="C210" s="266">
        <v>53563</v>
      </c>
      <c r="D210" s="267">
        <f t="shared" si="3"/>
        <v>1.3736</v>
      </c>
    </row>
    <row r="211" s="251" customFormat="1" spans="1:4">
      <c r="A211" s="268" t="s">
        <v>356</v>
      </c>
      <c r="B211" s="266">
        <v>1083</v>
      </c>
      <c r="C211" s="266">
        <v>1053</v>
      </c>
      <c r="D211" s="267">
        <f t="shared" si="3"/>
        <v>1.0285</v>
      </c>
    </row>
    <row r="212" s="251" customFormat="1" spans="1:4">
      <c r="A212" s="269" t="s">
        <v>357</v>
      </c>
      <c r="B212" s="266">
        <v>263</v>
      </c>
      <c r="C212" s="270">
        <v>326</v>
      </c>
      <c r="D212" s="267">
        <f t="shared" si="3"/>
        <v>0.8067</v>
      </c>
    </row>
    <row r="213" s="251" customFormat="1" spans="1:4">
      <c r="A213" s="269" t="s">
        <v>358</v>
      </c>
      <c r="B213" s="266">
        <v>126</v>
      </c>
      <c r="C213" s="270">
        <v>113</v>
      </c>
      <c r="D213" s="267">
        <f t="shared" si="3"/>
        <v>1.115</v>
      </c>
    </row>
    <row r="214" s="251" customFormat="1" spans="1:4">
      <c r="A214" s="269" t="s">
        <v>359</v>
      </c>
      <c r="B214" s="266">
        <v>179</v>
      </c>
      <c r="C214" s="270">
        <v>243</v>
      </c>
      <c r="D214" s="267">
        <f t="shared" si="3"/>
        <v>0.7366</v>
      </c>
    </row>
    <row r="215" s="251" customFormat="1" spans="1:4">
      <c r="A215" s="269" t="s">
        <v>360</v>
      </c>
      <c r="B215" s="266">
        <v>14</v>
      </c>
      <c r="C215" s="270">
        <v>12</v>
      </c>
      <c r="D215" s="267">
        <f t="shared" si="3"/>
        <v>1.1667</v>
      </c>
    </row>
    <row r="216" s="251" customFormat="1" spans="1:4">
      <c r="A216" s="269" t="s">
        <v>361</v>
      </c>
      <c r="B216" s="266">
        <v>365</v>
      </c>
      <c r="C216" s="270">
        <v>256</v>
      </c>
      <c r="D216" s="267">
        <f t="shared" si="3"/>
        <v>1.4258</v>
      </c>
    </row>
    <row r="217" s="251" customFormat="1" spans="1:4">
      <c r="A217" s="269" t="s">
        <v>362</v>
      </c>
      <c r="B217" s="266">
        <v>61</v>
      </c>
      <c r="C217" s="270">
        <v>46</v>
      </c>
      <c r="D217" s="267">
        <f t="shared" si="3"/>
        <v>1.3261</v>
      </c>
    </row>
    <row r="218" s="251" customFormat="1" spans="1:4">
      <c r="A218" s="269" t="s">
        <v>363</v>
      </c>
      <c r="B218" s="266">
        <v>75</v>
      </c>
      <c r="C218" s="270">
        <v>57</v>
      </c>
      <c r="D218" s="267">
        <f t="shared" si="3"/>
        <v>1.3158</v>
      </c>
    </row>
    <row r="219" s="251" customFormat="1" spans="1:4">
      <c r="A219" s="268" t="s">
        <v>364</v>
      </c>
      <c r="B219" s="266">
        <v>522</v>
      </c>
      <c r="C219" s="266">
        <v>496</v>
      </c>
      <c r="D219" s="267">
        <f t="shared" si="3"/>
        <v>1.0524</v>
      </c>
    </row>
    <row r="220" s="251" customFormat="1" spans="1:4">
      <c r="A220" s="269" t="s">
        <v>365</v>
      </c>
      <c r="B220" s="266">
        <v>196</v>
      </c>
      <c r="C220" s="270">
        <v>233</v>
      </c>
      <c r="D220" s="267">
        <f t="shared" si="3"/>
        <v>0.8412</v>
      </c>
    </row>
    <row r="221" s="251" customFormat="1" spans="1:4">
      <c r="A221" s="269" t="s">
        <v>366</v>
      </c>
      <c r="B221" s="266">
        <v>10</v>
      </c>
      <c r="C221" s="270">
        <v>10</v>
      </c>
      <c r="D221" s="267">
        <f t="shared" si="3"/>
        <v>1</v>
      </c>
    </row>
    <row r="222" s="251" customFormat="1" spans="1:4">
      <c r="A222" s="269" t="s">
        <v>367</v>
      </c>
      <c r="B222" s="266">
        <v>112</v>
      </c>
      <c r="C222" s="270">
        <v>47</v>
      </c>
      <c r="D222" s="267">
        <f t="shared" si="3"/>
        <v>2.383</v>
      </c>
    </row>
    <row r="223" s="251" customFormat="1" spans="1:4">
      <c r="A223" s="269" t="s">
        <v>368</v>
      </c>
      <c r="B223" s="266">
        <v>44</v>
      </c>
      <c r="C223" s="270">
        <v>68</v>
      </c>
      <c r="D223" s="267">
        <f t="shared" si="3"/>
        <v>0.6471</v>
      </c>
    </row>
    <row r="224" s="251" customFormat="1" spans="1:4">
      <c r="A224" s="269" t="s">
        <v>369</v>
      </c>
      <c r="B224" s="266">
        <v>160</v>
      </c>
      <c r="C224" s="270">
        <v>138</v>
      </c>
      <c r="D224" s="267">
        <f t="shared" si="3"/>
        <v>1.1594</v>
      </c>
    </row>
    <row r="225" s="251" customFormat="1" spans="1:4">
      <c r="A225" s="268" t="s">
        <v>370</v>
      </c>
      <c r="B225" s="266">
        <v>17264</v>
      </c>
      <c r="C225" s="266">
        <v>11810</v>
      </c>
      <c r="D225" s="267">
        <f t="shared" si="3"/>
        <v>1.4618</v>
      </c>
    </row>
    <row r="226" s="251" customFormat="1" spans="1:4">
      <c r="A226" s="269" t="s">
        <v>371</v>
      </c>
      <c r="B226" s="266">
        <v>125</v>
      </c>
      <c r="C226" s="270">
        <v>65</v>
      </c>
      <c r="D226" s="267">
        <f t="shared" si="3"/>
        <v>1.9231</v>
      </c>
    </row>
    <row r="227" s="251" customFormat="1" spans="1:4">
      <c r="A227" s="269" t="s">
        <v>372</v>
      </c>
      <c r="B227" s="266">
        <v>11</v>
      </c>
      <c r="C227" s="270">
        <v>109</v>
      </c>
      <c r="D227" s="267">
        <f t="shared" si="3"/>
        <v>0.1009</v>
      </c>
    </row>
    <row r="228" s="251" customFormat="1" spans="1:4">
      <c r="A228" s="269" t="s">
        <v>373</v>
      </c>
      <c r="B228" s="266">
        <v>4510</v>
      </c>
      <c r="C228" s="270">
        <v>4446</v>
      </c>
      <c r="D228" s="267">
        <f t="shared" si="3"/>
        <v>1.0144</v>
      </c>
    </row>
    <row r="229" s="251" customFormat="1" spans="1:4">
      <c r="A229" s="269" t="s">
        <v>374</v>
      </c>
      <c r="B229" s="266">
        <v>99</v>
      </c>
      <c r="C229" s="270">
        <v>102</v>
      </c>
      <c r="D229" s="267">
        <f t="shared" si="3"/>
        <v>0.9706</v>
      </c>
    </row>
    <row r="230" s="251" customFormat="1" spans="1:4">
      <c r="A230" s="269" t="s">
        <v>375</v>
      </c>
      <c r="B230" s="266">
        <v>12000</v>
      </c>
      <c r="C230" s="270">
        <v>6600</v>
      </c>
      <c r="D230" s="267">
        <f t="shared" si="3"/>
        <v>1.8182</v>
      </c>
    </row>
    <row r="231" s="251" customFormat="1" spans="1:4">
      <c r="A231" s="269" t="s">
        <v>376</v>
      </c>
      <c r="B231" s="266">
        <v>519</v>
      </c>
      <c r="C231" s="270">
        <v>488</v>
      </c>
      <c r="D231" s="267">
        <f t="shared" si="3"/>
        <v>1.0635</v>
      </c>
    </row>
    <row r="232" s="251" customFormat="1" spans="1:4">
      <c r="A232" s="268" t="s">
        <v>377</v>
      </c>
      <c r="B232" s="266">
        <v>4677</v>
      </c>
      <c r="C232" s="266">
        <v>3666</v>
      </c>
      <c r="D232" s="267">
        <f t="shared" si="3"/>
        <v>1.2758</v>
      </c>
    </row>
    <row r="233" s="251" customFormat="1" spans="1:4">
      <c r="A233" s="269" t="s">
        <v>378</v>
      </c>
      <c r="B233" s="266">
        <v>20</v>
      </c>
      <c r="C233" s="270">
        <v>15</v>
      </c>
      <c r="D233" s="267">
        <f t="shared" si="3"/>
        <v>1.3333</v>
      </c>
    </row>
    <row r="234" s="251" customFormat="1" spans="1:4">
      <c r="A234" s="269" t="s">
        <v>379</v>
      </c>
      <c r="B234" s="266">
        <v>144</v>
      </c>
      <c r="C234" s="270">
        <v>31</v>
      </c>
      <c r="D234" s="267">
        <f t="shared" si="3"/>
        <v>4.6452</v>
      </c>
    </row>
    <row r="235" s="251" customFormat="1" spans="1:4">
      <c r="A235" s="269" t="s">
        <v>380</v>
      </c>
      <c r="B235" s="266">
        <v>2981</v>
      </c>
      <c r="C235" s="270">
        <v>220</v>
      </c>
      <c r="D235" s="267">
        <f t="shared" si="3"/>
        <v>13.55</v>
      </c>
    </row>
    <row r="236" s="251" customFormat="1" spans="1:4">
      <c r="A236" s="269" t="s">
        <v>381</v>
      </c>
      <c r="B236" s="266">
        <v>78</v>
      </c>
      <c r="C236" s="270">
        <v>76</v>
      </c>
      <c r="D236" s="267">
        <f t="shared" si="3"/>
        <v>1.0263</v>
      </c>
    </row>
    <row r="237" s="251" customFormat="1" spans="1:4">
      <c r="A237" s="269" t="s">
        <v>382</v>
      </c>
      <c r="B237" s="266">
        <v>1284</v>
      </c>
      <c r="C237" s="270">
        <v>1242</v>
      </c>
      <c r="D237" s="267">
        <f t="shared" si="3"/>
        <v>1.0338</v>
      </c>
    </row>
    <row r="238" s="251" customFormat="1" spans="1:4">
      <c r="A238" s="269" t="s">
        <v>383</v>
      </c>
      <c r="B238" s="266">
        <v>170</v>
      </c>
      <c r="C238" s="270">
        <v>2082</v>
      </c>
      <c r="D238" s="267">
        <f t="shared" si="3"/>
        <v>0.0817</v>
      </c>
    </row>
    <row r="239" s="251" customFormat="1" spans="1:4">
      <c r="A239" s="268" t="s">
        <v>384</v>
      </c>
      <c r="B239" s="266">
        <v>914</v>
      </c>
      <c r="C239" s="266">
        <v>1154</v>
      </c>
      <c r="D239" s="267">
        <f t="shared" si="3"/>
        <v>0.792</v>
      </c>
    </row>
    <row r="240" s="251" customFormat="1" spans="1:4">
      <c r="A240" s="269" t="s">
        <v>385</v>
      </c>
      <c r="B240" s="266">
        <v>800</v>
      </c>
      <c r="C240" s="270">
        <v>1020</v>
      </c>
      <c r="D240" s="267">
        <f t="shared" si="3"/>
        <v>0.7843</v>
      </c>
    </row>
    <row r="241" s="251" customFormat="1" spans="1:4">
      <c r="A241" s="269" t="s">
        <v>386</v>
      </c>
      <c r="B241" s="266">
        <v>16</v>
      </c>
      <c r="C241" s="270">
        <v>37</v>
      </c>
      <c r="D241" s="267">
        <f t="shared" si="3"/>
        <v>0.4324</v>
      </c>
    </row>
    <row r="242" s="251" customFormat="1" spans="1:4">
      <c r="A242" s="269" t="s">
        <v>387</v>
      </c>
      <c r="B242" s="266">
        <v>34</v>
      </c>
      <c r="C242" s="270"/>
      <c r="D242" s="267"/>
    </row>
    <row r="243" s="251" customFormat="1" spans="1:4">
      <c r="A243" s="269" t="s">
        <v>388</v>
      </c>
      <c r="B243" s="266">
        <v>64</v>
      </c>
      <c r="C243" s="270">
        <v>97</v>
      </c>
      <c r="D243" s="267">
        <f t="shared" si="3"/>
        <v>0.6598</v>
      </c>
    </row>
    <row r="244" s="251" customFormat="1" spans="1:4">
      <c r="A244" s="268" t="s">
        <v>389</v>
      </c>
      <c r="B244" s="266">
        <v>3068</v>
      </c>
      <c r="C244" s="266">
        <v>2260</v>
      </c>
      <c r="D244" s="267">
        <f t="shared" si="3"/>
        <v>1.3575</v>
      </c>
    </row>
    <row r="245" s="251" customFormat="1" spans="1:4">
      <c r="A245" s="269" t="s">
        <v>390</v>
      </c>
      <c r="B245" s="266">
        <v>202</v>
      </c>
      <c r="C245" s="270">
        <v>237</v>
      </c>
      <c r="D245" s="267">
        <f t="shared" si="3"/>
        <v>0.8523</v>
      </c>
    </row>
    <row r="246" s="251" customFormat="1" spans="1:4">
      <c r="A246" s="269" t="s">
        <v>391</v>
      </c>
      <c r="B246" s="266">
        <v>1071</v>
      </c>
      <c r="C246" s="270">
        <v>263</v>
      </c>
      <c r="D246" s="267">
        <f t="shared" si="3"/>
        <v>4.0722</v>
      </c>
    </row>
    <row r="247" s="251" customFormat="1" spans="1:4">
      <c r="A247" s="269" t="s">
        <v>392</v>
      </c>
      <c r="B247" s="266">
        <v>837</v>
      </c>
      <c r="C247" s="270">
        <v>859</v>
      </c>
      <c r="D247" s="267">
        <f t="shared" si="3"/>
        <v>0.9744</v>
      </c>
    </row>
    <row r="248" s="251" customFormat="1" spans="1:4">
      <c r="A248" s="269" t="s">
        <v>393</v>
      </c>
      <c r="B248" s="266">
        <v>958</v>
      </c>
      <c r="C248" s="270">
        <v>901</v>
      </c>
      <c r="D248" s="267">
        <f t="shared" si="3"/>
        <v>1.0633</v>
      </c>
    </row>
    <row r="249" s="251" customFormat="1" spans="1:4">
      <c r="A249" s="268" t="s">
        <v>394</v>
      </c>
      <c r="B249" s="266">
        <v>3856</v>
      </c>
      <c r="C249" s="266">
        <v>2032</v>
      </c>
      <c r="D249" s="267">
        <f t="shared" si="3"/>
        <v>1.8976</v>
      </c>
    </row>
    <row r="250" s="251" customFormat="1" spans="1:4">
      <c r="A250" s="269" t="s">
        <v>395</v>
      </c>
      <c r="B250" s="266">
        <v>90</v>
      </c>
      <c r="C250" s="270">
        <v>93</v>
      </c>
      <c r="D250" s="267">
        <f t="shared" si="3"/>
        <v>0.9677</v>
      </c>
    </row>
    <row r="251" s="251" customFormat="1" spans="1:4">
      <c r="A251" s="269" t="s">
        <v>396</v>
      </c>
      <c r="B251" s="266">
        <v>103</v>
      </c>
      <c r="C251" s="270">
        <v>272</v>
      </c>
      <c r="D251" s="267">
        <f t="shared" si="3"/>
        <v>0.3787</v>
      </c>
    </row>
    <row r="252" s="251" customFormat="1" spans="1:4">
      <c r="A252" s="269" t="s">
        <v>397</v>
      </c>
      <c r="B252" s="266">
        <v>0</v>
      </c>
      <c r="C252" s="270">
        <v>684</v>
      </c>
      <c r="D252" s="267">
        <f t="shared" si="3"/>
        <v>0</v>
      </c>
    </row>
    <row r="253" s="251" customFormat="1" spans="1:4">
      <c r="A253" s="269" t="s">
        <v>398</v>
      </c>
      <c r="B253" s="266">
        <v>2760</v>
      </c>
      <c r="C253" s="270">
        <v>522</v>
      </c>
      <c r="D253" s="267">
        <f t="shared" si="3"/>
        <v>5.2874</v>
      </c>
    </row>
    <row r="254" s="251" customFormat="1" spans="1:4">
      <c r="A254" s="269" t="s">
        <v>399</v>
      </c>
      <c r="B254" s="266">
        <v>903</v>
      </c>
      <c r="C254" s="270">
        <v>461</v>
      </c>
      <c r="D254" s="267">
        <f t="shared" si="3"/>
        <v>1.9588</v>
      </c>
    </row>
    <row r="255" s="251" customFormat="1" spans="1:4">
      <c r="A255" s="268" t="s">
        <v>400</v>
      </c>
      <c r="B255" s="266">
        <v>40</v>
      </c>
      <c r="C255" s="266">
        <v>30</v>
      </c>
      <c r="D255" s="267">
        <f t="shared" si="3"/>
        <v>1.3333</v>
      </c>
    </row>
    <row r="256" s="251" customFormat="1" spans="1:4">
      <c r="A256" s="269" t="s">
        <v>401</v>
      </c>
      <c r="B256" s="266">
        <v>40</v>
      </c>
      <c r="C256" s="270">
        <v>30</v>
      </c>
      <c r="D256" s="267">
        <f t="shared" si="3"/>
        <v>1.3333</v>
      </c>
    </row>
    <row r="257" s="251" customFormat="1" spans="1:4">
      <c r="A257" s="268" t="s">
        <v>402</v>
      </c>
      <c r="B257" s="266">
        <v>5879</v>
      </c>
      <c r="C257" s="266">
        <v>5686</v>
      </c>
      <c r="D257" s="267">
        <f t="shared" si="3"/>
        <v>1.0339</v>
      </c>
    </row>
    <row r="258" s="251" customFormat="1" spans="1:4">
      <c r="A258" s="269" t="s">
        <v>403</v>
      </c>
      <c r="B258" s="266">
        <v>152</v>
      </c>
      <c r="C258" s="270">
        <v>132</v>
      </c>
      <c r="D258" s="267">
        <f t="shared" si="3"/>
        <v>1.1515</v>
      </c>
    </row>
    <row r="259" s="251" customFormat="1" spans="1:4">
      <c r="A259" s="269" t="s">
        <v>404</v>
      </c>
      <c r="B259" s="266">
        <v>5727</v>
      </c>
      <c r="C259" s="270">
        <v>5554</v>
      </c>
      <c r="D259" s="267">
        <f t="shared" si="3"/>
        <v>1.0311</v>
      </c>
    </row>
    <row r="260" s="251" customFormat="1" spans="1:4">
      <c r="A260" s="268" t="s">
        <v>405</v>
      </c>
      <c r="B260" s="266">
        <v>761</v>
      </c>
      <c r="C260" s="266">
        <v>680</v>
      </c>
      <c r="D260" s="267">
        <f t="shared" si="3"/>
        <v>1.1191</v>
      </c>
    </row>
    <row r="261" s="251" customFormat="1" spans="1:4">
      <c r="A261" s="269" t="s">
        <v>406</v>
      </c>
      <c r="B261" s="266">
        <v>743</v>
      </c>
      <c r="C261" s="270">
        <v>671</v>
      </c>
      <c r="D261" s="267">
        <f t="shared" si="3"/>
        <v>1.1073</v>
      </c>
    </row>
    <row r="262" s="251" customFormat="1" spans="1:4">
      <c r="A262" s="269" t="s">
        <v>407</v>
      </c>
      <c r="B262" s="266">
        <v>18</v>
      </c>
      <c r="C262" s="270">
        <v>9</v>
      </c>
      <c r="D262" s="267">
        <f t="shared" ref="D262:D325" si="4">B262/C262</f>
        <v>2</v>
      </c>
    </row>
    <row r="263" s="251" customFormat="1" spans="1:4">
      <c r="A263" s="268" t="s">
        <v>408</v>
      </c>
      <c r="B263" s="266">
        <v>3497</v>
      </c>
      <c r="C263" s="266">
        <v>3770</v>
      </c>
      <c r="D263" s="267">
        <f t="shared" si="4"/>
        <v>0.9276</v>
      </c>
    </row>
    <row r="264" s="251" customFormat="1" spans="1:4">
      <c r="A264" s="269" t="s">
        <v>409</v>
      </c>
      <c r="B264" s="266">
        <v>106</v>
      </c>
      <c r="C264" s="270">
        <v>118</v>
      </c>
      <c r="D264" s="267">
        <f t="shared" si="4"/>
        <v>0.8983</v>
      </c>
    </row>
    <row r="265" s="251" customFormat="1" spans="1:4">
      <c r="A265" s="269" t="s">
        <v>410</v>
      </c>
      <c r="B265" s="266">
        <v>3391</v>
      </c>
      <c r="C265" s="270">
        <v>3652</v>
      </c>
      <c r="D265" s="267">
        <f t="shared" si="4"/>
        <v>0.9285</v>
      </c>
    </row>
    <row r="266" s="251" customFormat="1" spans="1:4">
      <c r="A266" s="268" t="s">
        <v>411</v>
      </c>
      <c r="B266" s="266">
        <v>442</v>
      </c>
      <c r="C266" s="266">
        <v>434</v>
      </c>
      <c r="D266" s="267">
        <f t="shared" si="4"/>
        <v>1.0184</v>
      </c>
    </row>
    <row r="267" s="251" customFormat="1" spans="1:4">
      <c r="A267" s="269" t="s">
        <v>412</v>
      </c>
      <c r="B267" s="266">
        <v>442</v>
      </c>
      <c r="C267" s="270">
        <v>434</v>
      </c>
      <c r="D267" s="267">
        <f t="shared" si="4"/>
        <v>1.0184</v>
      </c>
    </row>
    <row r="268" s="251" customFormat="1" spans="1:4">
      <c r="A268" s="268" t="s">
        <v>413</v>
      </c>
      <c r="B268" s="266">
        <v>31303</v>
      </c>
      <c r="C268" s="266">
        <v>20228</v>
      </c>
      <c r="D268" s="267">
        <f t="shared" si="4"/>
        <v>1.5475</v>
      </c>
    </row>
    <row r="269" s="251" customFormat="1" spans="1:4">
      <c r="A269" s="269" t="s">
        <v>414</v>
      </c>
      <c r="B269" s="266">
        <v>30691</v>
      </c>
      <c r="C269" s="270">
        <v>20228</v>
      </c>
      <c r="D269" s="267">
        <f t="shared" si="4"/>
        <v>1.5173</v>
      </c>
    </row>
    <row r="270" s="251" customFormat="1" spans="1:4">
      <c r="A270" s="269" t="s">
        <v>415</v>
      </c>
      <c r="B270" s="266">
        <v>612</v>
      </c>
      <c r="C270" s="270"/>
      <c r="D270" s="267"/>
    </row>
    <row r="271" s="251" customFormat="1" spans="1:4">
      <c r="A271" s="268" t="s">
        <v>416</v>
      </c>
      <c r="B271" s="266">
        <v>111</v>
      </c>
      <c r="C271" s="266">
        <v>90</v>
      </c>
      <c r="D271" s="267">
        <f t="shared" si="4"/>
        <v>1.2333</v>
      </c>
    </row>
    <row r="272" s="251" customFormat="1" spans="1:4">
      <c r="A272" s="269" t="s">
        <v>417</v>
      </c>
      <c r="B272" s="266">
        <v>111</v>
      </c>
      <c r="C272" s="270">
        <v>90</v>
      </c>
      <c r="D272" s="267">
        <f t="shared" si="4"/>
        <v>1.2333</v>
      </c>
    </row>
    <row r="273" s="251" customFormat="1" spans="1:4">
      <c r="A273" s="269" t="s">
        <v>418</v>
      </c>
      <c r="B273" s="266">
        <v>155</v>
      </c>
      <c r="C273" s="270">
        <v>174</v>
      </c>
      <c r="D273" s="267">
        <f t="shared" si="4"/>
        <v>0.8908</v>
      </c>
    </row>
    <row r="274" s="251" customFormat="1" spans="1:4">
      <c r="A274" s="265" t="s">
        <v>419</v>
      </c>
      <c r="B274" s="266">
        <v>26795</v>
      </c>
      <c r="C274" s="266">
        <v>35160</v>
      </c>
      <c r="D274" s="267">
        <f t="shared" si="4"/>
        <v>0.7621</v>
      </c>
    </row>
    <row r="275" s="251" customFormat="1" spans="1:4">
      <c r="A275" s="268" t="s">
        <v>420</v>
      </c>
      <c r="B275" s="266">
        <v>427</v>
      </c>
      <c r="C275" s="266">
        <v>478</v>
      </c>
      <c r="D275" s="267">
        <f t="shared" si="4"/>
        <v>0.8933</v>
      </c>
    </row>
    <row r="276" s="251" customFormat="1" spans="1:4">
      <c r="A276" s="269" t="s">
        <v>421</v>
      </c>
      <c r="B276" s="266">
        <v>279</v>
      </c>
      <c r="C276" s="270">
        <v>280</v>
      </c>
      <c r="D276" s="267">
        <f t="shared" si="4"/>
        <v>0.9964</v>
      </c>
    </row>
    <row r="277" s="251" customFormat="1" spans="1:4">
      <c r="A277" s="269" t="s">
        <v>422</v>
      </c>
      <c r="B277" s="266">
        <v>148</v>
      </c>
      <c r="C277" s="270">
        <v>198</v>
      </c>
      <c r="D277" s="267">
        <f t="shared" si="4"/>
        <v>0.7475</v>
      </c>
    </row>
    <row r="278" s="251" customFormat="1" spans="1:4">
      <c r="A278" s="268" t="s">
        <v>423</v>
      </c>
      <c r="B278" s="266">
        <v>703</v>
      </c>
      <c r="C278" s="266">
        <v>448</v>
      </c>
      <c r="D278" s="267">
        <f t="shared" si="4"/>
        <v>1.5692</v>
      </c>
    </row>
    <row r="279" s="251" customFormat="1" spans="1:4">
      <c r="A279" s="269" t="s">
        <v>424</v>
      </c>
      <c r="B279" s="266">
        <v>62</v>
      </c>
      <c r="C279" s="270">
        <v>8</v>
      </c>
      <c r="D279" s="267">
        <f t="shared" si="4"/>
        <v>7.75</v>
      </c>
    </row>
    <row r="280" s="251" customFormat="1" spans="1:4">
      <c r="A280" s="269" t="s">
        <v>425</v>
      </c>
      <c r="B280" s="266">
        <v>641</v>
      </c>
      <c r="C280" s="270">
        <v>440</v>
      </c>
      <c r="D280" s="267">
        <f t="shared" si="4"/>
        <v>1.4568</v>
      </c>
    </row>
    <row r="281" s="251" customFormat="1" spans="1:4">
      <c r="A281" s="268" t="s">
        <v>426</v>
      </c>
      <c r="B281" s="266">
        <v>6795</v>
      </c>
      <c r="C281" s="266">
        <v>7100</v>
      </c>
      <c r="D281" s="267">
        <f t="shared" si="4"/>
        <v>0.957</v>
      </c>
    </row>
    <row r="282" s="251" customFormat="1" spans="1:4">
      <c r="A282" s="269" t="s">
        <v>427</v>
      </c>
      <c r="B282" s="266">
        <v>380</v>
      </c>
      <c r="C282" s="270">
        <v>392</v>
      </c>
      <c r="D282" s="267">
        <f t="shared" si="4"/>
        <v>0.9694</v>
      </c>
    </row>
    <row r="283" s="251" customFormat="1" spans="1:4">
      <c r="A283" s="269" t="s">
        <v>428</v>
      </c>
      <c r="B283" s="266">
        <v>4456</v>
      </c>
      <c r="C283" s="270">
        <v>4522</v>
      </c>
      <c r="D283" s="267">
        <f t="shared" si="4"/>
        <v>0.9854</v>
      </c>
    </row>
    <row r="284" s="251" customFormat="1" spans="1:4">
      <c r="A284" s="269" t="s">
        <v>429</v>
      </c>
      <c r="B284" s="266">
        <v>1959</v>
      </c>
      <c r="C284" s="270">
        <v>2186</v>
      </c>
      <c r="D284" s="267">
        <f t="shared" si="4"/>
        <v>0.8962</v>
      </c>
    </row>
    <row r="285" s="251" customFormat="1" spans="1:4">
      <c r="A285" s="268" t="s">
        <v>430</v>
      </c>
      <c r="B285" s="266">
        <v>3256</v>
      </c>
      <c r="C285" s="266">
        <v>6180</v>
      </c>
      <c r="D285" s="267">
        <f t="shared" si="4"/>
        <v>0.5269</v>
      </c>
    </row>
    <row r="286" s="251" customFormat="1" spans="1:4">
      <c r="A286" s="269" t="s">
        <v>431</v>
      </c>
      <c r="B286" s="266">
        <v>752</v>
      </c>
      <c r="C286" s="270">
        <v>770</v>
      </c>
      <c r="D286" s="267">
        <f t="shared" si="4"/>
        <v>0.9766</v>
      </c>
    </row>
    <row r="287" s="251" customFormat="1" spans="1:4">
      <c r="A287" s="269" t="s">
        <v>432</v>
      </c>
      <c r="B287" s="266">
        <v>255</v>
      </c>
      <c r="C287" s="270">
        <v>266</v>
      </c>
      <c r="D287" s="267">
        <f t="shared" si="4"/>
        <v>0.9586</v>
      </c>
    </row>
    <row r="288" s="251" customFormat="1" spans="1:4">
      <c r="A288" s="269" t="s">
        <v>433</v>
      </c>
      <c r="B288" s="266">
        <v>1027</v>
      </c>
      <c r="C288" s="270">
        <v>533</v>
      </c>
      <c r="D288" s="267">
        <f t="shared" si="4"/>
        <v>1.9268</v>
      </c>
    </row>
    <row r="289" s="251" customFormat="1" spans="1:4">
      <c r="A289" s="269" t="s">
        <v>434</v>
      </c>
      <c r="B289" s="266">
        <v>1038</v>
      </c>
      <c r="C289" s="270">
        <v>4360</v>
      </c>
      <c r="D289" s="267">
        <f t="shared" si="4"/>
        <v>0.2381</v>
      </c>
    </row>
    <row r="290" s="251" customFormat="1" spans="1:4">
      <c r="A290" s="269" t="s">
        <v>435</v>
      </c>
      <c r="B290" s="266">
        <v>14</v>
      </c>
      <c r="C290" s="270"/>
      <c r="D290" s="267"/>
    </row>
    <row r="291" s="251" customFormat="1" spans="1:4">
      <c r="A291" s="269" t="s">
        <v>436</v>
      </c>
      <c r="B291" s="266">
        <v>170</v>
      </c>
      <c r="C291" s="270">
        <v>251</v>
      </c>
      <c r="D291" s="267">
        <f t="shared" si="4"/>
        <v>0.6773</v>
      </c>
    </row>
    <row r="292" s="251" customFormat="1" spans="1:4">
      <c r="A292" s="268" t="s">
        <v>437</v>
      </c>
      <c r="B292" s="266">
        <v>3357</v>
      </c>
      <c r="C292" s="266">
        <v>3907</v>
      </c>
      <c r="D292" s="267">
        <f t="shared" si="4"/>
        <v>0.8592</v>
      </c>
    </row>
    <row r="293" s="251" customFormat="1" spans="1:4">
      <c r="A293" s="269" t="s">
        <v>438</v>
      </c>
      <c r="B293" s="266">
        <v>234</v>
      </c>
      <c r="C293" s="270">
        <v>234</v>
      </c>
      <c r="D293" s="267">
        <f t="shared" si="4"/>
        <v>1</v>
      </c>
    </row>
    <row r="294" s="251" customFormat="1" spans="1:4">
      <c r="A294" s="269" t="s">
        <v>439</v>
      </c>
      <c r="B294" s="266">
        <v>2432</v>
      </c>
      <c r="C294" s="270">
        <v>2407</v>
      </c>
      <c r="D294" s="267">
        <f t="shared" si="4"/>
        <v>1.0104</v>
      </c>
    </row>
    <row r="295" s="251" customFormat="1" spans="1:4">
      <c r="A295" s="269" t="s">
        <v>440</v>
      </c>
      <c r="B295" s="266">
        <v>691</v>
      </c>
      <c r="C295" s="270">
        <v>1266</v>
      </c>
      <c r="D295" s="267">
        <f t="shared" si="4"/>
        <v>0.5458</v>
      </c>
    </row>
    <row r="296" s="251" customFormat="1" spans="1:4">
      <c r="A296" s="268" t="s">
        <v>441</v>
      </c>
      <c r="B296" s="266">
        <v>1361</v>
      </c>
      <c r="C296" s="266">
        <v>1546</v>
      </c>
      <c r="D296" s="267">
        <f t="shared" si="4"/>
        <v>0.8803</v>
      </c>
    </row>
    <row r="297" s="251" customFormat="1" spans="1:4">
      <c r="A297" s="269" t="s">
        <v>442</v>
      </c>
      <c r="B297" s="266">
        <v>708</v>
      </c>
      <c r="C297" s="270">
        <v>808</v>
      </c>
      <c r="D297" s="267">
        <f t="shared" si="4"/>
        <v>0.8762</v>
      </c>
    </row>
    <row r="298" s="251" customFormat="1" spans="1:4">
      <c r="A298" s="269" t="s">
        <v>443</v>
      </c>
      <c r="B298" s="266">
        <v>653</v>
      </c>
      <c r="C298" s="270">
        <v>738</v>
      </c>
      <c r="D298" s="267">
        <f t="shared" si="4"/>
        <v>0.8848</v>
      </c>
    </row>
    <row r="299" s="251" customFormat="1" spans="1:4">
      <c r="A299" s="268" t="s">
        <v>444</v>
      </c>
      <c r="B299" s="266">
        <v>9544</v>
      </c>
      <c r="C299" s="266">
        <v>8502</v>
      </c>
      <c r="D299" s="267">
        <f t="shared" si="4"/>
        <v>1.1226</v>
      </c>
    </row>
    <row r="300" s="251" customFormat="1" spans="1:4">
      <c r="A300" s="269" t="s">
        <v>445</v>
      </c>
      <c r="B300" s="266">
        <v>9544</v>
      </c>
      <c r="C300" s="270">
        <v>8502</v>
      </c>
      <c r="D300" s="267">
        <f t="shared" si="4"/>
        <v>1.1226</v>
      </c>
    </row>
    <row r="301" s="251" customFormat="1" spans="1:4">
      <c r="A301" s="268" t="s">
        <v>446</v>
      </c>
      <c r="B301" s="266">
        <v>381</v>
      </c>
      <c r="C301" s="266">
        <v>618</v>
      </c>
      <c r="D301" s="267">
        <f t="shared" si="4"/>
        <v>0.6165</v>
      </c>
    </row>
    <row r="302" s="251" customFormat="1" spans="1:4">
      <c r="A302" s="269" t="s">
        <v>447</v>
      </c>
      <c r="B302" s="266">
        <v>381</v>
      </c>
      <c r="C302" s="270">
        <v>618</v>
      </c>
      <c r="D302" s="267">
        <f t="shared" si="4"/>
        <v>0.6165</v>
      </c>
    </row>
    <row r="303" s="251" customFormat="1" spans="1:4">
      <c r="A303" s="268" t="s">
        <v>448</v>
      </c>
      <c r="B303" s="266">
        <v>406</v>
      </c>
      <c r="C303" s="266">
        <v>351</v>
      </c>
      <c r="D303" s="267">
        <f t="shared" si="4"/>
        <v>1.1567</v>
      </c>
    </row>
    <row r="304" s="251" customFormat="1" spans="1:4">
      <c r="A304" s="269" t="s">
        <v>449</v>
      </c>
      <c r="B304" s="266">
        <v>379</v>
      </c>
      <c r="C304" s="270">
        <v>326</v>
      </c>
      <c r="D304" s="267">
        <f t="shared" si="4"/>
        <v>1.1626</v>
      </c>
    </row>
    <row r="305" s="251" customFormat="1" spans="1:4">
      <c r="A305" s="269" t="s">
        <v>450</v>
      </c>
      <c r="B305" s="266">
        <v>27</v>
      </c>
      <c r="C305" s="270">
        <v>25</v>
      </c>
      <c r="D305" s="267">
        <f t="shared" si="4"/>
        <v>1.08</v>
      </c>
    </row>
    <row r="306" s="251" customFormat="1" spans="1:4">
      <c r="A306" s="268" t="s">
        <v>451</v>
      </c>
      <c r="B306" s="266">
        <v>565</v>
      </c>
      <c r="C306" s="266">
        <v>497</v>
      </c>
      <c r="D306" s="267">
        <f t="shared" si="4"/>
        <v>1.1368</v>
      </c>
    </row>
    <row r="307" s="251" customFormat="1" spans="1:4">
      <c r="A307" s="269" t="s">
        <v>451</v>
      </c>
      <c r="B307" s="266">
        <v>565</v>
      </c>
      <c r="C307" s="270">
        <v>497</v>
      </c>
      <c r="D307" s="267">
        <f t="shared" si="4"/>
        <v>1.1368</v>
      </c>
    </row>
    <row r="308" s="251" customFormat="1" spans="1:4">
      <c r="A308" s="268" t="s">
        <v>452</v>
      </c>
      <c r="B308" s="266">
        <v>0</v>
      </c>
      <c r="C308" s="266">
        <v>5533</v>
      </c>
      <c r="D308" s="267">
        <f t="shared" si="4"/>
        <v>0</v>
      </c>
    </row>
    <row r="309" s="251" customFormat="1" spans="1:4">
      <c r="A309" s="269" t="s">
        <v>452</v>
      </c>
      <c r="B309" s="266">
        <v>0</v>
      </c>
      <c r="C309" s="270">
        <v>5533</v>
      </c>
      <c r="D309" s="267">
        <f t="shared" si="4"/>
        <v>0</v>
      </c>
    </row>
    <row r="310" s="251" customFormat="1" spans="1:4">
      <c r="A310" s="265" t="s">
        <v>453</v>
      </c>
      <c r="B310" s="266">
        <v>3584</v>
      </c>
      <c r="C310" s="266">
        <v>1777</v>
      </c>
      <c r="D310" s="267">
        <f t="shared" si="4"/>
        <v>2.0169</v>
      </c>
    </row>
    <row r="311" s="251" customFormat="1" spans="1:4">
      <c r="A311" s="268" t="s">
        <v>454</v>
      </c>
      <c r="B311" s="266">
        <v>95</v>
      </c>
      <c r="C311" s="266">
        <v>83</v>
      </c>
      <c r="D311" s="267">
        <f t="shared" si="4"/>
        <v>1.1446</v>
      </c>
    </row>
    <row r="312" s="251" customFormat="1" spans="1:4">
      <c r="A312" s="269" t="s">
        <v>455</v>
      </c>
      <c r="B312" s="266">
        <v>60</v>
      </c>
      <c r="C312" s="270">
        <v>48</v>
      </c>
      <c r="D312" s="267">
        <f t="shared" si="4"/>
        <v>1.25</v>
      </c>
    </row>
    <row r="313" s="251" customFormat="1" spans="1:4">
      <c r="A313" s="269" t="s">
        <v>456</v>
      </c>
      <c r="B313" s="266">
        <v>2</v>
      </c>
      <c r="C313" s="270">
        <v>35</v>
      </c>
      <c r="D313" s="267">
        <f t="shared" si="4"/>
        <v>0.0571</v>
      </c>
    </row>
    <row r="314" s="251" customFormat="1" spans="1:4">
      <c r="A314" s="269" t="s">
        <v>457</v>
      </c>
      <c r="B314" s="266">
        <v>33</v>
      </c>
      <c r="C314" s="270"/>
      <c r="D314" s="267"/>
    </row>
    <row r="315" s="251" customFormat="1" spans="1:4">
      <c r="A315" s="268" t="s">
        <v>458</v>
      </c>
      <c r="B315" s="266">
        <v>476</v>
      </c>
      <c r="C315" s="266">
        <v>415</v>
      </c>
      <c r="D315" s="267">
        <f t="shared" si="4"/>
        <v>1.147</v>
      </c>
    </row>
    <row r="316" s="251" customFormat="1" spans="1:4">
      <c r="A316" s="269" t="s">
        <v>459</v>
      </c>
      <c r="B316" s="266">
        <v>476</v>
      </c>
      <c r="C316" s="270">
        <v>415</v>
      </c>
      <c r="D316" s="267">
        <f t="shared" si="4"/>
        <v>1.147</v>
      </c>
    </row>
    <row r="317" s="251" customFormat="1" spans="1:4">
      <c r="A317" s="268" t="s">
        <v>460</v>
      </c>
      <c r="B317" s="266">
        <v>1410</v>
      </c>
      <c r="C317" s="266">
        <v>650</v>
      </c>
      <c r="D317" s="267">
        <f t="shared" si="4"/>
        <v>2.1692</v>
      </c>
    </row>
    <row r="318" s="251" customFormat="1" spans="1:4">
      <c r="A318" s="269" t="s">
        <v>461</v>
      </c>
      <c r="B318" s="266">
        <v>1410</v>
      </c>
      <c r="C318" s="270">
        <v>650</v>
      </c>
      <c r="D318" s="267">
        <f t="shared" si="4"/>
        <v>2.1692</v>
      </c>
    </row>
    <row r="319" s="251" customFormat="1" spans="1:4">
      <c r="A319" s="268" t="s">
        <v>462</v>
      </c>
      <c r="B319" s="266">
        <v>65</v>
      </c>
      <c r="C319" s="266">
        <v>65</v>
      </c>
      <c r="D319" s="267">
        <f t="shared" si="4"/>
        <v>1</v>
      </c>
    </row>
    <row r="320" s="251" customFormat="1" spans="1:4">
      <c r="A320" s="269" t="s">
        <v>463</v>
      </c>
      <c r="B320" s="266">
        <v>65</v>
      </c>
      <c r="C320" s="270">
        <v>65</v>
      </c>
      <c r="D320" s="267">
        <f t="shared" si="4"/>
        <v>1</v>
      </c>
    </row>
    <row r="321" s="251" customFormat="1" spans="1:4">
      <c r="A321" s="268" t="s">
        <v>464</v>
      </c>
      <c r="B321" s="266">
        <v>38</v>
      </c>
      <c r="C321" s="266">
        <v>64</v>
      </c>
      <c r="D321" s="267">
        <f t="shared" si="4"/>
        <v>0.5938</v>
      </c>
    </row>
    <row r="322" s="251" customFormat="1" spans="1:4">
      <c r="A322" s="269" t="s">
        <v>465</v>
      </c>
      <c r="B322" s="266">
        <v>38</v>
      </c>
      <c r="C322" s="270">
        <v>59</v>
      </c>
      <c r="D322" s="267">
        <f t="shared" si="4"/>
        <v>0.6441</v>
      </c>
    </row>
    <row r="323" s="251" customFormat="1" spans="1:4">
      <c r="A323" s="269" t="s">
        <v>466</v>
      </c>
      <c r="B323" s="266">
        <v>0</v>
      </c>
      <c r="C323" s="270">
        <v>5</v>
      </c>
      <c r="D323" s="267">
        <f t="shared" si="4"/>
        <v>0</v>
      </c>
    </row>
    <row r="324" s="251" customFormat="1" spans="1:4">
      <c r="A324" s="268" t="s">
        <v>467</v>
      </c>
      <c r="B324" s="266">
        <v>1500</v>
      </c>
      <c r="C324" s="266">
        <v>500</v>
      </c>
      <c r="D324" s="267">
        <f t="shared" si="4"/>
        <v>3</v>
      </c>
    </row>
    <row r="325" s="251" customFormat="1" spans="1:4">
      <c r="A325" s="265" t="s">
        <v>468</v>
      </c>
      <c r="B325" s="266">
        <v>7953</v>
      </c>
      <c r="C325" s="266">
        <v>9391</v>
      </c>
      <c r="D325" s="267">
        <f t="shared" si="4"/>
        <v>0.8469</v>
      </c>
    </row>
    <row r="326" s="251" customFormat="1" spans="1:4">
      <c r="A326" s="268" t="s">
        <v>469</v>
      </c>
      <c r="B326" s="266">
        <v>2839</v>
      </c>
      <c r="C326" s="266">
        <v>2826</v>
      </c>
      <c r="D326" s="267">
        <f t="shared" ref="D326:D389" si="5">B326/C326</f>
        <v>1.0046</v>
      </c>
    </row>
    <row r="327" s="251" customFormat="1" spans="1:4">
      <c r="A327" s="269" t="s">
        <v>470</v>
      </c>
      <c r="B327" s="266">
        <v>397</v>
      </c>
      <c r="C327" s="270">
        <v>483</v>
      </c>
      <c r="D327" s="267">
        <f t="shared" si="5"/>
        <v>0.8219</v>
      </c>
    </row>
    <row r="328" s="251" customFormat="1" spans="1:4">
      <c r="A328" s="269" t="s">
        <v>471</v>
      </c>
      <c r="B328" s="266">
        <v>8</v>
      </c>
      <c r="C328" s="270">
        <v>23</v>
      </c>
      <c r="D328" s="267">
        <f t="shared" si="5"/>
        <v>0.3478</v>
      </c>
    </row>
    <row r="329" s="251" customFormat="1" spans="1:4">
      <c r="A329" s="269" t="s">
        <v>472</v>
      </c>
      <c r="B329" s="266">
        <v>839</v>
      </c>
      <c r="C329" s="270">
        <v>577</v>
      </c>
      <c r="D329" s="267">
        <f t="shared" si="5"/>
        <v>1.4541</v>
      </c>
    </row>
    <row r="330" s="251" customFormat="1" spans="1:4">
      <c r="A330" s="269" t="s">
        <v>473</v>
      </c>
      <c r="B330" s="266">
        <v>16</v>
      </c>
      <c r="C330" s="270">
        <v>19</v>
      </c>
      <c r="D330" s="267">
        <f t="shared" si="5"/>
        <v>0.8421</v>
      </c>
    </row>
    <row r="331" s="251" customFormat="1" spans="1:4">
      <c r="A331" s="269" t="s">
        <v>474</v>
      </c>
      <c r="B331" s="266">
        <v>1579</v>
      </c>
      <c r="C331" s="270">
        <v>1724</v>
      </c>
      <c r="D331" s="267">
        <f t="shared" si="5"/>
        <v>0.9159</v>
      </c>
    </row>
    <row r="332" s="251" customFormat="1" spans="1:4">
      <c r="A332" s="269" t="s">
        <v>475</v>
      </c>
      <c r="B332" s="266">
        <v>0</v>
      </c>
      <c r="C332" s="270">
        <v>12</v>
      </c>
      <c r="D332" s="267">
        <f t="shared" si="5"/>
        <v>0</v>
      </c>
    </row>
    <row r="333" s="251" customFormat="1" spans="1:4">
      <c r="A333" s="268" t="s">
        <v>476</v>
      </c>
      <c r="B333" s="266">
        <v>235</v>
      </c>
      <c r="C333" s="266">
        <v>0</v>
      </c>
      <c r="D333" s="267"/>
    </row>
    <row r="334" s="251" customFormat="1" spans="1:4">
      <c r="A334" s="269" t="s">
        <v>477</v>
      </c>
      <c r="B334" s="266">
        <v>235</v>
      </c>
      <c r="C334" s="270"/>
      <c r="D334" s="267"/>
    </row>
    <row r="335" s="251" customFormat="1" spans="1:4">
      <c r="A335" s="269" t="s">
        <v>478</v>
      </c>
      <c r="B335" s="266">
        <v>3563</v>
      </c>
      <c r="C335" s="270">
        <v>4453</v>
      </c>
      <c r="D335" s="267">
        <f t="shared" si="5"/>
        <v>0.8001</v>
      </c>
    </row>
    <row r="336" s="251" customFormat="1" spans="1:4">
      <c r="A336" s="269" t="s">
        <v>479</v>
      </c>
      <c r="B336" s="266">
        <v>1316</v>
      </c>
      <c r="C336" s="270">
        <v>2100</v>
      </c>
      <c r="D336" s="267">
        <f t="shared" si="5"/>
        <v>0.6267</v>
      </c>
    </row>
    <row r="337" s="251" customFormat="1" spans="1:4">
      <c r="A337" s="265" t="s">
        <v>480</v>
      </c>
      <c r="B337" s="266">
        <v>15370</v>
      </c>
      <c r="C337" s="266">
        <v>18133</v>
      </c>
      <c r="D337" s="267">
        <f t="shared" si="5"/>
        <v>0.8476</v>
      </c>
    </row>
    <row r="338" s="251" customFormat="1" spans="1:4">
      <c r="A338" s="268" t="s">
        <v>481</v>
      </c>
      <c r="B338" s="266">
        <v>4121</v>
      </c>
      <c r="C338" s="266">
        <v>3282</v>
      </c>
      <c r="D338" s="267">
        <f t="shared" si="5"/>
        <v>1.2556</v>
      </c>
    </row>
    <row r="339" s="251" customFormat="1" spans="1:4">
      <c r="A339" s="269" t="s">
        <v>482</v>
      </c>
      <c r="B339" s="266">
        <v>418</v>
      </c>
      <c r="C339" s="270">
        <v>392</v>
      </c>
      <c r="D339" s="267">
        <f t="shared" si="5"/>
        <v>1.0663</v>
      </c>
    </row>
    <row r="340" s="251" customFormat="1" spans="1:4">
      <c r="A340" s="269" t="s">
        <v>483</v>
      </c>
      <c r="B340" s="266">
        <v>1283</v>
      </c>
      <c r="C340" s="270">
        <v>1672</v>
      </c>
      <c r="D340" s="267">
        <f t="shared" si="5"/>
        <v>0.7673</v>
      </c>
    </row>
    <row r="341" s="251" customFormat="1" spans="1:4">
      <c r="A341" s="269" t="s">
        <v>484</v>
      </c>
      <c r="B341" s="266">
        <v>2</v>
      </c>
      <c r="C341" s="270">
        <v>2</v>
      </c>
      <c r="D341" s="267">
        <f t="shared" si="5"/>
        <v>1</v>
      </c>
    </row>
    <row r="342" s="251" customFormat="1" spans="1:4">
      <c r="A342" s="269" t="s">
        <v>485</v>
      </c>
      <c r="B342" s="266">
        <v>308</v>
      </c>
      <c r="C342" s="270">
        <v>177</v>
      </c>
      <c r="D342" s="267">
        <f t="shared" si="5"/>
        <v>1.7401</v>
      </c>
    </row>
    <row r="343" s="251" customFormat="1" spans="1:4">
      <c r="A343" s="269" t="s">
        <v>486</v>
      </c>
      <c r="B343" s="266">
        <v>55</v>
      </c>
      <c r="C343" s="270"/>
      <c r="D343" s="267"/>
    </row>
    <row r="344" s="251" customFormat="1" spans="1:4">
      <c r="A344" s="269" t="s">
        <v>487</v>
      </c>
      <c r="B344" s="266">
        <v>29</v>
      </c>
      <c r="C344" s="270">
        <v>29</v>
      </c>
      <c r="D344" s="267">
        <f t="shared" si="5"/>
        <v>1</v>
      </c>
    </row>
    <row r="345" s="251" customFormat="1" spans="1:4">
      <c r="A345" s="269" t="s">
        <v>488</v>
      </c>
      <c r="B345" s="266">
        <v>0</v>
      </c>
      <c r="C345" s="270">
        <v>40</v>
      </c>
      <c r="D345" s="267">
        <f t="shared" si="5"/>
        <v>0</v>
      </c>
    </row>
    <row r="346" s="251" customFormat="1" spans="1:4">
      <c r="A346" s="269" t="s">
        <v>489</v>
      </c>
      <c r="B346" s="266">
        <v>168</v>
      </c>
      <c r="C346" s="270">
        <v>29</v>
      </c>
      <c r="D346" s="267">
        <f t="shared" si="5"/>
        <v>5.7931</v>
      </c>
    </row>
    <row r="347" s="251" customFormat="1" spans="1:4">
      <c r="A347" s="269" t="s">
        <v>490</v>
      </c>
      <c r="B347" s="266">
        <v>1858</v>
      </c>
      <c r="C347" s="270">
        <v>941</v>
      </c>
      <c r="D347" s="267">
        <f t="shared" si="5"/>
        <v>1.9745</v>
      </c>
    </row>
    <row r="348" s="251" customFormat="1" spans="1:4">
      <c r="A348" s="268" t="s">
        <v>491</v>
      </c>
      <c r="B348" s="266">
        <v>5119</v>
      </c>
      <c r="C348" s="266">
        <v>4416</v>
      </c>
      <c r="D348" s="267">
        <f t="shared" si="5"/>
        <v>1.1592</v>
      </c>
    </row>
    <row r="349" s="251" customFormat="1" spans="1:4">
      <c r="A349" s="269" t="s">
        <v>492</v>
      </c>
      <c r="B349" s="266">
        <v>487</v>
      </c>
      <c r="C349" s="270">
        <v>609</v>
      </c>
      <c r="D349" s="267">
        <f t="shared" si="5"/>
        <v>0.7997</v>
      </c>
    </row>
    <row r="350" s="251" customFormat="1" spans="1:4">
      <c r="A350" s="269" t="s">
        <v>493</v>
      </c>
      <c r="B350" s="266">
        <v>1243</v>
      </c>
      <c r="C350" s="270">
        <v>1136</v>
      </c>
      <c r="D350" s="267">
        <f t="shared" si="5"/>
        <v>1.0942</v>
      </c>
    </row>
    <row r="351" s="251" customFormat="1" spans="1:4">
      <c r="A351" s="269" t="s">
        <v>494</v>
      </c>
      <c r="B351" s="266">
        <v>1395</v>
      </c>
      <c r="C351" s="270">
        <v>351</v>
      </c>
      <c r="D351" s="267">
        <f t="shared" si="5"/>
        <v>3.9744</v>
      </c>
    </row>
    <row r="352" s="251" customFormat="1" spans="1:4">
      <c r="A352" s="269" t="s">
        <v>495</v>
      </c>
      <c r="B352" s="266">
        <v>259</v>
      </c>
      <c r="C352" s="270">
        <v>96</v>
      </c>
      <c r="D352" s="267">
        <f t="shared" si="5"/>
        <v>2.6979</v>
      </c>
    </row>
    <row r="353" s="251" customFormat="1" spans="1:4">
      <c r="A353" s="269" t="s">
        <v>496</v>
      </c>
      <c r="B353" s="266">
        <v>1128</v>
      </c>
      <c r="C353" s="270">
        <v>1215</v>
      </c>
      <c r="D353" s="267">
        <f t="shared" si="5"/>
        <v>0.9284</v>
      </c>
    </row>
    <row r="354" s="251" customFormat="1" spans="1:4">
      <c r="A354" s="269" t="s">
        <v>497</v>
      </c>
      <c r="B354" s="266">
        <v>70</v>
      </c>
      <c r="C354" s="270">
        <v>30</v>
      </c>
      <c r="D354" s="267">
        <f t="shared" si="5"/>
        <v>2.3333</v>
      </c>
    </row>
    <row r="355" s="251" customFormat="1" spans="1:4">
      <c r="A355" s="269" t="s">
        <v>498</v>
      </c>
      <c r="B355" s="266">
        <v>5</v>
      </c>
      <c r="C355" s="270">
        <v>5</v>
      </c>
      <c r="D355" s="267">
        <f t="shared" si="5"/>
        <v>1</v>
      </c>
    </row>
    <row r="356" s="251" customFormat="1" spans="1:4">
      <c r="A356" s="269" t="s">
        <v>499</v>
      </c>
      <c r="B356" s="266">
        <v>60</v>
      </c>
      <c r="C356" s="270">
        <v>51</v>
      </c>
      <c r="D356" s="267">
        <f t="shared" si="5"/>
        <v>1.1765</v>
      </c>
    </row>
    <row r="357" s="251" customFormat="1" spans="1:4">
      <c r="A357" s="269" t="s">
        <v>500</v>
      </c>
      <c r="B357" s="266">
        <v>5</v>
      </c>
      <c r="C357" s="270">
        <v>5</v>
      </c>
      <c r="D357" s="267">
        <f t="shared" si="5"/>
        <v>1</v>
      </c>
    </row>
    <row r="358" s="251" customFormat="1" spans="1:4">
      <c r="A358" s="269" t="s">
        <v>501</v>
      </c>
      <c r="B358" s="266">
        <v>80</v>
      </c>
      <c r="C358" s="270">
        <v>345</v>
      </c>
      <c r="D358" s="267">
        <f t="shared" si="5"/>
        <v>0.2319</v>
      </c>
    </row>
    <row r="359" s="251" customFormat="1" spans="1:4">
      <c r="A359" s="269" t="s">
        <v>502</v>
      </c>
      <c r="B359" s="266">
        <v>25</v>
      </c>
      <c r="C359" s="270">
        <v>65</v>
      </c>
      <c r="D359" s="267">
        <f t="shared" si="5"/>
        <v>0.3846</v>
      </c>
    </row>
    <row r="360" s="251" customFormat="1" spans="1:4">
      <c r="A360" s="269" t="s">
        <v>503</v>
      </c>
      <c r="B360" s="266">
        <v>362</v>
      </c>
      <c r="C360" s="270">
        <v>508</v>
      </c>
      <c r="D360" s="267">
        <f t="shared" si="5"/>
        <v>0.7126</v>
      </c>
    </row>
    <row r="361" s="251" customFormat="1" spans="1:4">
      <c r="A361" s="268" t="s">
        <v>504</v>
      </c>
      <c r="B361" s="266">
        <v>1663</v>
      </c>
      <c r="C361" s="266">
        <v>2805</v>
      </c>
      <c r="D361" s="267">
        <f t="shared" si="5"/>
        <v>0.5929</v>
      </c>
    </row>
    <row r="362" s="251" customFormat="1" spans="1:4">
      <c r="A362" s="269" t="s">
        <v>505</v>
      </c>
      <c r="B362" s="266">
        <v>80</v>
      </c>
      <c r="C362" s="270">
        <v>179</v>
      </c>
      <c r="D362" s="267">
        <f t="shared" si="5"/>
        <v>0.4469</v>
      </c>
    </row>
    <row r="363" s="251" customFormat="1" spans="1:4">
      <c r="A363" s="269" t="s">
        <v>506</v>
      </c>
      <c r="B363" s="266">
        <v>20</v>
      </c>
      <c r="C363" s="270"/>
      <c r="D363" s="267"/>
    </row>
    <row r="364" s="251" customFormat="1" spans="1:4">
      <c r="A364" s="269" t="s">
        <v>507</v>
      </c>
      <c r="B364" s="266">
        <v>308</v>
      </c>
      <c r="C364" s="270">
        <v>1496</v>
      </c>
      <c r="D364" s="267">
        <f t="shared" si="5"/>
        <v>0.2059</v>
      </c>
    </row>
    <row r="365" s="251" customFormat="1" spans="1:4">
      <c r="A365" s="269" t="s">
        <v>508</v>
      </c>
      <c r="B365" s="266">
        <v>20</v>
      </c>
      <c r="C365" s="270">
        <v>15</v>
      </c>
      <c r="D365" s="267">
        <f t="shared" si="5"/>
        <v>1.3333</v>
      </c>
    </row>
    <row r="366" s="251" customFormat="1" spans="1:4">
      <c r="A366" s="269" t="s">
        <v>509</v>
      </c>
      <c r="B366" s="266">
        <v>17</v>
      </c>
      <c r="C366" s="270">
        <v>2</v>
      </c>
      <c r="D366" s="267">
        <f t="shared" si="5"/>
        <v>8.5</v>
      </c>
    </row>
    <row r="367" s="251" customFormat="1" spans="1:4">
      <c r="A367" s="269" t="s">
        <v>510</v>
      </c>
      <c r="B367" s="266">
        <v>0</v>
      </c>
      <c r="C367" s="270">
        <v>20</v>
      </c>
      <c r="D367" s="267">
        <f t="shared" si="5"/>
        <v>0</v>
      </c>
    </row>
    <row r="368" s="251" customFormat="1" spans="1:4">
      <c r="A368" s="269" t="s">
        <v>511</v>
      </c>
      <c r="B368" s="266">
        <v>12</v>
      </c>
      <c r="C368" s="270">
        <v>12</v>
      </c>
      <c r="D368" s="267">
        <f t="shared" si="5"/>
        <v>1</v>
      </c>
    </row>
    <row r="369" s="251" customFormat="1" spans="1:4">
      <c r="A369" s="269" t="s">
        <v>512</v>
      </c>
      <c r="B369" s="266">
        <v>8</v>
      </c>
      <c r="C369" s="270">
        <v>8</v>
      </c>
      <c r="D369" s="267">
        <f t="shared" si="5"/>
        <v>1</v>
      </c>
    </row>
    <row r="370" s="251" customFormat="1" spans="1:4">
      <c r="A370" s="269" t="s">
        <v>513</v>
      </c>
      <c r="B370" s="266">
        <v>100</v>
      </c>
      <c r="C370" s="270">
        <v>204</v>
      </c>
      <c r="D370" s="267">
        <f t="shared" si="5"/>
        <v>0.4902</v>
      </c>
    </row>
    <row r="371" s="251" customFormat="1" spans="1:4">
      <c r="A371" s="269" t="s">
        <v>514</v>
      </c>
      <c r="B371" s="266">
        <v>7</v>
      </c>
      <c r="C371" s="270">
        <v>37</v>
      </c>
      <c r="D371" s="267">
        <f t="shared" si="5"/>
        <v>0.1892</v>
      </c>
    </row>
    <row r="372" s="251" customFormat="1" spans="1:4">
      <c r="A372" s="269" t="s">
        <v>515</v>
      </c>
      <c r="B372" s="266">
        <v>1091</v>
      </c>
      <c r="C372" s="270">
        <v>832</v>
      </c>
      <c r="D372" s="267">
        <f t="shared" si="5"/>
        <v>1.3113</v>
      </c>
    </row>
    <row r="373" s="251" customFormat="1" spans="1:4">
      <c r="A373" s="268" t="s">
        <v>516</v>
      </c>
      <c r="B373" s="266">
        <v>3940</v>
      </c>
      <c r="C373" s="266">
        <v>4491</v>
      </c>
      <c r="D373" s="267">
        <f t="shared" si="5"/>
        <v>0.8773</v>
      </c>
    </row>
    <row r="374" s="251" customFormat="1" spans="1:4">
      <c r="A374" s="269" t="s">
        <v>517</v>
      </c>
      <c r="B374" s="266">
        <v>451</v>
      </c>
      <c r="C374" s="270">
        <v>4412</v>
      </c>
      <c r="D374" s="267">
        <f t="shared" si="5"/>
        <v>0.1022</v>
      </c>
    </row>
    <row r="375" s="251" customFormat="1" spans="1:4">
      <c r="A375" s="269" t="s">
        <v>518</v>
      </c>
      <c r="B375" s="266">
        <v>2940</v>
      </c>
      <c r="C375" s="270"/>
      <c r="D375" s="267"/>
    </row>
    <row r="376" s="251" customFormat="1" spans="1:4">
      <c r="A376" s="269" t="s">
        <v>519</v>
      </c>
      <c r="B376" s="266">
        <v>549</v>
      </c>
      <c r="C376" s="270">
        <v>79</v>
      </c>
      <c r="D376" s="267">
        <f t="shared" si="5"/>
        <v>6.9494</v>
      </c>
    </row>
    <row r="377" s="251" customFormat="1" spans="1:4">
      <c r="A377" s="268" t="s">
        <v>520</v>
      </c>
      <c r="B377" s="266">
        <v>0</v>
      </c>
      <c r="C377" s="266">
        <v>46</v>
      </c>
      <c r="D377" s="267">
        <f t="shared" si="5"/>
        <v>0</v>
      </c>
    </row>
    <row r="378" s="251" customFormat="1" spans="1:4">
      <c r="A378" s="269" t="s">
        <v>521</v>
      </c>
      <c r="B378" s="266">
        <v>0</v>
      </c>
      <c r="C378" s="270">
        <v>46</v>
      </c>
      <c r="D378" s="267">
        <f t="shared" si="5"/>
        <v>0</v>
      </c>
    </row>
    <row r="379" s="251" customFormat="1" spans="1:4">
      <c r="A379" s="268" t="s">
        <v>522</v>
      </c>
      <c r="B379" s="266">
        <v>494</v>
      </c>
      <c r="C379" s="266">
        <v>3041</v>
      </c>
      <c r="D379" s="267">
        <f t="shared" si="5"/>
        <v>0.1624</v>
      </c>
    </row>
    <row r="380" s="251" customFormat="1" spans="1:4">
      <c r="A380" s="269" t="s">
        <v>523</v>
      </c>
      <c r="B380" s="266">
        <v>0</v>
      </c>
      <c r="C380" s="270">
        <v>2210</v>
      </c>
      <c r="D380" s="267">
        <f t="shared" si="5"/>
        <v>0</v>
      </c>
    </row>
    <row r="381" s="251" customFormat="1" spans="1:4">
      <c r="A381" s="269" t="s">
        <v>524</v>
      </c>
      <c r="B381" s="266">
        <v>51</v>
      </c>
      <c r="C381" s="270">
        <v>51</v>
      </c>
      <c r="D381" s="267">
        <f t="shared" si="5"/>
        <v>1</v>
      </c>
    </row>
    <row r="382" s="251" customFormat="1" spans="1:4">
      <c r="A382" s="269" t="s">
        <v>525</v>
      </c>
      <c r="B382" s="266">
        <v>443</v>
      </c>
      <c r="C382" s="270">
        <v>380</v>
      </c>
      <c r="D382" s="267">
        <f t="shared" si="5"/>
        <v>1.1658</v>
      </c>
    </row>
    <row r="383" s="251" customFormat="1" spans="1:4">
      <c r="A383" s="269" t="s">
        <v>526</v>
      </c>
      <c r="B383" s="266">
        <v>0</v>
      </c>
      <c r="C383" s="270">
        <v>400</v>
      </c>
      <c r="D383" s="267">
        <f t="shared" si="5"/>
        <v>0</v>
      </c>
    </row>
    <row r="384" s="251" customFormat="1" spans="1:4">
      <c r="A384" s="268" t="s">
        <v>527</v>
      </c>
      <c r="B384" s="266">
        <v>33</v>
      </c>
      <c r="C384" s="266">
        <v>52</v>
      </c>
      <c r="D384" s="267">
        <f t="shared" si="5"/>
        <v>0.6346</v>
      </c>
    </row>
    <row r="385" s="251" customFormat="1" spans="1:4">
      <c r="A385" s="269" t="s">
        <v>527</v>
      </c>
      <c r="B385" s="266">
        <v>33</v>
      </c>
      <c r="C385" s="270">
        <v>52</v>
      </c>
      <c r="D385" s="267">
        <f t="shared" si="5"/>
        <v>0.6346</v>
      </c>
    </row>
    <row r="386" s="251" customFormat="1" spans="1:4">
      <c r="A386" s="265" t="s">
        <v>528</v>
      </c>
      <c r="B386" s="266">
        <v>15973</v>
      </c>
      <c r="C386" s="266">
        <v>4620</v>
      </c>
      <c r="D386" s="267">
        <f t="shared" si="5"/>
        <v>3.4574</v>
      </c>
    </row>
    <row r="387" s="251" customFormat="1" spans="1:4">
      <c r="A387" s="268" t="s">
        <v>529</v>
      </c>
      <c r="B387" s="266">
        <v>7093</v>
      </c>
      <c r="C387" s="266">
        <v>3829</v>
      </c>
      <c r="D387" s="267">
        <f t="shared" si="5"/>
        <v>1.8524</v>
      </c>
    </row>
    <row r="388" s="251" customFormat="1" spans="1:4">
      <c r="A388" s="269" t="s">
        <v>530</v>
      </c>
      <c r="B388" s="266">
        <v>150</v>
      </c>
      <c r="C388" s="270">
        <v>190</v>
      </c>
      <c r="D388" s="267">
        <f t="shared" si="5"/>
        <v>0.7895</v>
      </c>
    </row>
    <row r="389" s="251" customFormat="1" spans="1:4">
      <c r="A389" s="269" t="s">
        <v>531</v>
      </c>
      <c r="B389" s="266">
        <v>4407</v>
      </c>
      <c r="C389" s="270">
        <v>100</v>
      </c>
      <c r="D389" s="267">
        <f t="shared" si="5"/>
        <v>44.07</v>
      </c>
    </row>
    <row r="390" s="251" customFormat="1" spans="1:4">
      <c r="A390" s="269" t="s">
        <v>532</v>
      </c>
      <c r="B390" s="266">
        <v>827</v>
      </c>
      <c r="C390" s="270"/>
      <c r="D390" s="267"/>
    </row>
    <row r="391" s="251" customFormat="1" spans="1:4">
      <c r="A391" s="269" t="s">
        <v>533</v>
      </c>
      <c r="B391" s="266">
        <v>25</v>
      </c>
      <c r="C391" s="270"/>
      <c r="D391" s="267"/>
    </row>
    <row r="392" s="251" customFormat="1" spans="1:4">
      <c r="A392" s="269" t="s">
        <v>534</v>
      </c>
      <c r="B392" s="266">
        <v>1684</v>
      </c>
      <c r="C392" s="270">
        <v>3539</v>
      </c>
      <c r="D392" s="267">
        <f t="shared" ref="D390:D453" si="6">B392/C392</f>
        <v>0.4758</v>
      </c>
    </row>
    <row r="393" s="251" customFormat="1" spans="1:4">
      <c r="A393" s="268" t="s">
        <v>535</v>
      </c>
      <c r="B393" s="266">
        <v>151</v>
      </c>
      <c r="C393" s="266">
        <v>164</v>
      </c>
      <c r="D393" s="267">
        <f t="shared" si="6"/>
        <v>0.9207</v>
      </c>
    </row>
    <row r="394" s="251" customFormat="1" spans="1:4">
      <c r="A394" s="269" t="s">
        <v>536</v>
      </c>
      <c r="B394" s="266">
        <v>151</v>
      </c>
      <c r="C394" s="270">
        <v>164</v>
      </c>
      <c r="D394" s="267">
        <f t="shared" si="6"/>
        <v>0.9207</v>
      </c>
    </row>
    <row r="395" s="251" customFormat="1" spans="1:4">
      <c r="A395" s="268" t="s">
        <v>537</v>
      </c>
      <c r="B395" s="266">
        <v>38</v>
      </c>
      <c r="C395" s="266">
        <v>27</v>
      </c>
      <c r="D395" s="267">
        <f t="shared" si="6"/>
        <v>1.4074</v>
      </c>
    </row>
    <row r="396" s="251" customFormat="1" spans="1:4">
      <c r="A396" s="269" t="s">
        <v>538</v>
      </c>
      <c r="B396" s="266">
        <v>38</v>
      </c>
      <c r="C396" s="270">
        <v>27</v>
      </c>
      <c r="D396" s="267">
        <f t="shared" si="6"/>
        <v>1.4074</v>
      </c>
    </row>
    <row r="397" s="251" customFormat="1" spans="1:4">
      <c r="A397" s="268" t="s">
        <v>539</v>
      </c>
      <c r="B397" s="266">
        <v>7758</v>
      </c>
      <c r="C397" s="266">
        <v>0</v>
      </c>
      <c r="D397" s="267"/>
    </row>
    <row r="398" s="251" customFormat="1" spans="1:4">
      <c r="A398" s="269" t="s">
        <v>540</v>
      </c>
      <c r="B398" s="266">
        <v>7758</v>
      </c>
      <c r="C398" s="270"/>
      <c r="D398" s="267"/>
    </row>
    <row r="399" s="251" customFormat="1" spans="1:4">
      <c r="A399" s="268" t="s">
        <v>541</v>
      </c>
      <c r="B399" s="266">
        <v>933</v>
      </c>
      <c r="C399" s="266">
        <v>600</v>
      </c>
      <c r="D399" s="267">
        <f t="shared" si="6"/>
        <v>1.555</v>
      </c>
    </row>
    <row r="400" s="251" customFormat="1" spans="1:4">
      <c r="A400" s="269" t="s">
        <v>542</v>
      </c>
      <c r="B400" s="266">
        <v>262</v>
      </c>
      <c r="C400" s="270">
        <v>600</v>
      </c>
      <c r="D400" s="267">
        <f t="shared" si="6"/>
        <v>0.4367</v>
      </c>
    </row>
    <row r="401" s="251" customFormat="1" spans="1:4">
      <c r="A401" s="269" t="s">
        <v>541</v>
      </c>
      <c r="B401" s="266">
        <v>671</v>
      </c>
      <c r="C401" s="270"/>
      <c r="D401" s="267"/>
    </row>
    <row r="402" s="251" customFormat="1" spans="1:4">
      <c r="A402" s="265" t="s">
        <v>543</v>
      </c>
      <c r="B402" s="266">
        <v>9049</v>
      </c>
      <c r="C402" s="266">
        <v>1205</v>
      </c>
      <c r="D402" s="267">
        <f t="shared" si="6"/>
        <v>7.5095</v>
      </c>
    </row>
    <row r="403" s="251" customFormat="1" spans="1:4">
      <c r="A403" s="268" t="s">
        <v>544</v>
      </c>
      <c r="B403" s="266">
        <v>9049</v>
      </c>
      <c r="C403" s="266">
        <v>1205</v>
      </c>
      <c r="D403" s="267">
        <f t="shared" si="6"/>
        <v>7.5095</v>
      </c>
    </row>
    <row r="404" s="251" customFormat="1" spans="1:4">
      <c r="A404" s="269" t="s">
        <v>545</v>
      </c>
      <c r="B404" s="266">
        <v>9049</v>
      </c>
      <c r="C404" s="270">
        <v>1205</v>
      </c>
      <c r="D404" s="267">
        <f t="shared" si="6"/>
        <v>7.5095</v>
      </c>
    </row>
    <row r="405" s="251" customFormat="1" spans="1:4">
      <c r="A405" s="265" t="s">
        <v>546</v>
      </c>
      <c r="B405" s="266">
        <v>444</v>
      </c>
      <c r="C405" s="266">
        <v>272</v>
      </c>
      <c r="D405" s="267">
        <f t="shared" si="6"/>
        <v>1.6324</v>
      </c>
    </row>
    <row r="406" s="251" customFormat="1" spans="1:4">
      <c r="A406" s="268" t="s">
        <v>547</v>
      </c>
      <c r="B406" s="266">
        <v>444</v>
      </c>
      <c r="C406" s="266">
        <v>272</v>
      </c>
      <c r="D406" s="267">
        <f t="shared" si="6"/>
        <v>1.6324</v>
      </c>
    </row>
    <row r="407" s="251" customFormat="1" spans="1:4">
      <c r="A407" s="269" t="s">
        <v>548</v>
      </c>
      <c r="B407" s="266">
        <v>221</v>
      </c>
      <c r="C407" s="270">
        <v>242</v>
      </c>
      <c r="D407" s="267">
        <f t="shared" si="6"/>
        <v>0.9132</v>
      </c>
    </row>
    <row r="408" s="251" customFormat="1" spans="1:4">
      <c r="A408" s="269" t="s">
        <v>549</v>
      </c>
      <c r="B408" s="266">
        <v>223</v>
      </c>
      <c r="C408" s="270">
        <v>30</v>
      </c>
      <c r="D408" s="267">
        <f t="shared" si="6"/>
        <v>7.4333</v>
      </c>
    </row>
    <row r="409" s="251" customFormat="1" spans="1:4">
      <c r="A409" s="265" t="s">
        <v>550</v>
      </c>
      <c r="B409" s="266">
        <v>0</v>
      </c>
      <c r="C409" s="266">
        <v>110</v>
      </c>
      <c r="D409" s="267">
        <f t="shared" si="6"/>
        <v>0</v>
      </c>
    </row>
    <row r="410" s="251" customFormat="1" spans="1:4">
      <c r="A410" s="268" t="s">
        <v>551</v>
      </c>
      <c r="B410" s="266"/>
      <c r="C410" s="266">
        <v>110</v>
      </c>
      <c r="D410" s="267">
        <f t="shared" si="6"/>
        <v>0</v>
      </c>
    </row>
    <row r="411" s="251" customFormat="1" spans="1:4">
      <c r="A411" s="265" t="s">
        <v>552</v>
      </c>
      <c r="B411" s="266">
        <v>6592</v>
      </c>
      <c r="C411" s="266">
        <v>6629</v>
      </c>
      <c r="D411" s="267">
        <f t="shared" si="6"/>
        <v>0.9944</v>
      </c>
    </row>
    <row r="412" s="251" customFormat="1" spans="1:4">
      <c r="A412" s="268" t="s">
        <v>553</v>
      </c>
      <c r="B412" s="266">
        <v>6537</v>
      </c>
      <c r="C412" s="266">
        <v>6567</v>
      </c>
      <c r="D412" s="267">
        <f t="shared" si="6"/>
        <v>0.9954</v>
      </c>
    </row>
    <row r="413" s="251" customFormat="1" spans="1:4">
      <c r="A413" s="269" t="s">
        <v>554</v>
      </c>
      <c r="B413" s="266">
        <v>925</v>
      </c>
      <c r="C413" s="270">
        <v>940</v>
      </c>
      <c r="D413" s="267">
        <f t="shared" si="6"/>
        <v>0.984</v>
      </c>
    </row>
    <row r="414" s="251" customFormat="1" spans="1:4">
      <c r="A414" s="269" t="s">
        <v>555</v>
      </c>
      <c r="B414" s="266">
        <v>975</v>
      </c>
      <c r="C414" s="270">
        <v>491</v>
      </c>
      <c r="D414" s="267">
        <f t="shared" si="6"/>
        <v>1.9857</v>
      </c>
    </row>
    <row r="415" s="251" customFormat="1" spans="1:4">
      <c r="A415" s="269" t="s">
        <v>556</v>
      </c>
      <c r="B415" s="266">
        <v>2662</v>
      </c>
      <c r="C415" s="270">
        <v>4162</v>
      </c>
      <c r="D415" s="267">
        <f t="shared" si="6"/>
        <v>0.6396</v>
      </c>
    </row>
    <row r="416" s="251" customFormat="1" spans="1:4">
      <c r="A416" s="269" t="s">
        <v>557</v>
      </c>
      <c r="B416" s="266">
        <v>20</v>
      </c>
      <c r="C416" s="270"/>
      <c r="D416" s="267"/>
    </row>
    <row r="417" s="251" customFormat="1" spans="1:4">
      <c r="A417" s="269" t="s">
        <v>558</v>
      </c>
      <c r="B417" s="266">
        <v>600</v>
      </c>
      <c r="C417" s="270"/>
      <c r="D417" s="267"/>
    </row>
    <row r="418" s="251" customFormat="1" spans="1:4">
      <c r="A418" s="269" t="s">
        <v>559</v>
      </c>
      <c r="B418" s="266">
        <v>0</v>
      </c>
      <c r="C418" s="270">
        <v>60</v>
      </c>
      <c r="D418" s="267">
        <f t="shared" si="6"/>
        <v>0</v>
      </c>
    </row>
    <row r="419" s="251" customFormat="1" spans="1:4">
      <c r="A419" s="269" t="s">
        <v>560</v>
      </c>
      <c r="B419" s="266">
        <v>215</v>
      </c>
      <c r="C419" s="270"/>
      <c r="D419" s="267"/>
    </row>
    <row r="420" s="251" customFormat="1" spans="1:4">
      <c r="A420" s="269" t="s">
        <v>561</v>
      </c>
      <c r="B420" s="266">
        <v>1085</v>
      </c>
      <c r="C420" s="270">
        <v>914</v>
      </c>
      <c r="D420" s="267">
        <f t="shared" si="6"/>
        <v>1.1871</v>
      </c>
    </row>
    <row r="421" s="251" customFormat="1" spans="1:4">
      <c r="A421" s="269" t="s">
        <v>562</v>
      </c>
      <c r="B421" s="266">
        <v>55</v>
      </c>
      <c r="C421" s="270"/>
      <c r="D421" s="267"/>
    </row>
    <row r="422" s="251" customFormat="1" spans="1:4">
      <c r="A422" s="268" t="s">
        <v>563</v>
      </c>
      <c r="B422" s="266">
        <v>55</v>
      </c>
      <c r="C422" s="266">
        <v>62</v>
      </c>
      <c r="D422" s="267">
        <f t="shared" si="6"/>
        <v>0.8871</v>
      </c>
    </row>
    <row r="423" s="251" customFormat="1" spans="1:4">
      <c r="A423" s="269" t="s">
        <v>564</v>
      </c>
      <c r="B423" s="266">
        <v>7</v>
      </c>
      <c r="C423" s="270">
        <v>20</v>
      </c>
      <c r="D423" s="267">
        <f t="shared" si="6"/>
        <v>0.35</v>
      </c>
    </row>
    <row r="424" s="251" customFormat="1" spans="1:4">
      <c r="A424" s="269" t="s">
        <v>565</v>
      </c>
      <c r="B424" s="266">
        <v>30</v>
      </c>
      <c r="C424" s="270">
        <v>24</v>
      </c>
      <c r="D424" s="267">
        <f t="shared" si="6"/>
        <v>1.25</v>
      </c>
    </row>
    <row r="425" s="251" customFormat="1" spans="1:4">
      <c r="A425" s="269" t="s">
        <v>566</v>
      </c>
      <c r="B425" s="266">
        <v>18</v>
      </c>
      <c r="C425" s="270">
        <v>18</v>
      </c>
      <c r="D425" s="267">
        <f t="shared" si="6"/>
        <v>1</v>
      </c>
    </row>
    <row r="426" s="251" customFormat="1" spans="1:4">
      <c r="A426" s="265" t="s">
        <v>567</v>
      </c>
      <c r="B426" s="266">
        <v>5564</v>
      </c>
      <c r="C426" s="266">
        <v>5045</v>
      </c>
      <c r="D426" s="267">
        <f t="shared" si="6"/>
        <v>1.1029</v>
      </c>
    </row>
    <row r="427" s="251" customFormat="1" spans="1:4">
      <c r="A427" s="268" t="s">
        <v>568</v>
      </c>
      <c r="B427" s="266">
        <v>1607</v>
      </c>
      <c r="C427" s="266">
        <v>2106</v>
      </c>
      <c r="D427" s="267">
        <f t="shared" si="6"/>
        <v>0.7631</v>
      </c>
    </row>
    <row r="428" s="251" customFormat="1" spans="1:4">
      <c r="A428" s="269" t="s">
        <v>569</v>
      </c>
      <c r="B428" s="266">
        <v>1507</v>
      </c>
      <c r="C428" s="270">
        <v>142</v>
      </c>
      <c r="D428" s="267">
        <f t="shared" si="6"/>
        <v>10.6127</v>
      </c>
    </row>
    <row r="429" s="251" customFormat="1" spans="1:4">
      <c r="A429" s="269" t="s">
        <v>570</v>
      </c>
      <c r="B429" s="266">
        <v>100</v>
      </c>
      <c r="C429" s="270">
        <v>1964</v>
      </c>
      <c r="D429" s="267">
        <f t="shared" si="6"/>
        <v>0.0509</v>
      </c>
    </row>
    <row r="430" s="251" customFormat="1" spans="1:4">
      <c r="A430" s="268" t="s">
        <v>571</v>
      </c>
      <c r="B430" s="266">
        <v>3902</v>
      </c>
      <c r="C430" s="266">
        <v>2859</v>
      </c>
      <c r="D430" s="267">
        <f t="shared" si="6"/>
        <v>1.3648</v>
      </c>
    </row>
    <row r="431" s="251" customFormat="1" spans="1:4">
      <c r="A431" s="269" t="s">
        <v>572</v>
      </c>
      <c r="B431" s="266">
        <v>3902</v>
      </c>
      <c r="C431" s="270">
        <v>2859</v>
      </c>
      <c r="D431" s="267">
        <f t="shared" si="6"/>
        <v>1.3648</v>
      </c>
    </row>
    <row r="432" s="251" customFormat="1" spans="1:4">
      <c r="A432" s="268" t="s">
        <v>573</v>
      </c>
      <c r="B432" s="266">
        <v>55</v>
      </c>
      <c r="C432" s="266">
        <v>80</v>
      </c>
      <c r="D432" s="267">
        <f t="shared" si="6"/>
        <v>0.6875</v>
      </c>
    </row>
    <row r="433" s="251" customFormat="1" spans="1:4">
      <c r="A433" s="269" t="s">
        <v>574</v>
      </c>
      <c r="B433" s="266">
        <v>55</v>
      </c>
      <c r="C433" s="270">
        <v>80</v>
      </c>
      <c r="D433" s="267">
        <f t="shared" si="6"/>
        <v>0.6875</v>
      </c>
    </row>
    <row r="434" s="251" customFormat="1" spans="1:4">
      <c r="A434" s="265" t="s">
        <v>575</v>
      </c>
      <c r="B434" s="266">
        <v>1982</v>
      </c>
      <c r="C434" s="266">
        <v>1047</v>
      </c>
      <c r="D434" s="267">
        <f t="shared" si="6"/>
        <v>1.893</v>
      </c>
    </row>
    <row r="435" s="251" customFormat="1" spans="1:4">
      <c r="A435" s="268" t="s">
        <v>576</v>
      </c>
      <c r="B435" s="266">
        <v>861</v>
      </c>
      <c r="C435" s="266">
        <v>852</v>
      </c>
      <c r="D435" s="267">
        <f t="shared" si="6"/>
        <v>1.0106</v>
      </c>
    </row>
    <row r="436" s="251" customFormat="1" spans="1:4">
      <c r="A436" s="269" t="s">
        <v>577</v>
      </c>
      <c r="B436" s="266">
        <v>800</v>
      </c>
      <c r="C436" s="270">
        <v>800</v>
      </c>
      <c r="D436" s="267">
        <f t="shared" si="6"/>
        <v>1</v>
      </c>
    </row>
    <row r="437" s="251" customFormat="1" spans="1:4">
      <c r="A437" s="269" t="s">
        <v>578</v>
      </c>
      <c r="B437" s="266">
        <v>44</v>
      </c>
      <c r="C437" s="270">
        <v>43</v>
      </c>
      <c r="D437" s="267">
        <f t="shared" si="6"/>
        <v>1.0233</v>
      </c>
    </row>
    <row r="438" s="251" customFormat="1" spans="1:4">
      <c r="A438" s="269" t="s">
        <v>579</v>
      </c>
      <c r="B438" s="266">
        <v>17</v>
      </c>
      <c r="C438" s="270">
        <v>9</v>
      </c>
      <c r="D438" s="267">
        <f t="shared" si="6"/>
        <v>1.8889</v>
      </c>
    </row>
    <row r="439" s="251" customFormat="1" spans="1:4">
      <c r="A439" s="268" t="s">
        <v>580</v>
      </c>
      <c r="B439" s="266">
        <v>1121</v>
      </c>
      <c r="C439" s="266">
        <v>195</v>
      </c>
      <c r="D439" s="267">
        <f t="shared" si="6"/>
        <v>5.7487</v>
      </c>
    </row>
    <row r="440" s="251" customFormat="1" spans="1:4">
      <c r="A440" s="269" t="s">
        <v>581</v>
      </c>
      <c r="B440" s="266">
        <v>1121</v>
      </c>
      <c r="C440" s="270">
        <v>195</v>
      </c>
      <c r="D440" s="267">
        <f t="shared" si="6"/>
        <v>5.7487</v>
      </c>
    </row>
    <row r="441" s="251" customFormat="1" spans="1:4">
      <c r="A441" s="265" t="s">
        <v>582</v>
      </c>
      <c r="B441" s="266">
        <v>1267</v>
      </c>
      <c r="C441" s="266">
        <v>4208</v>
      </c>
      <c r="D441" s="267">
        <f t="shared" si="6"/>
        <v>0.3011</v>
      </c>
    </row>
    <row r="442" s="251" customFormat="1" spans="1:4">
      <c r="A442" s="268" t="s">
        <v>583</v>
      </c>
      <c r="B442" s="266">
        <v>356</v>
      </c>
      <c r="C442" s="266">
        <v>418</v>
      </c>
      <c r="D442" s="267">
        <f t="shared" si="6"/>
        <v>0.8517</v>
      </c>
    </row>
    <row r="443" s="251" customFormat="1" spans="1:4">
      <c r="A443" s="269" t="s">
        <v>257</v>
      </c>
      <c r="B443" s="266">
        <v>224</v>
      </c>
      <c r="C443" s="270">
        <v>221</v>
      </c>
      <c r="D443" s="267">
        <f t="shared" si="6"/>
        <v>1.0136</v>
      </c>
    </row>
    <row r="444" s="251" customFormat="1" spans="1:4">
      <c r="A444" s="269" t="s">
        <v>584</v>
      </c>
      <c r="B444" s="266">
        <v>79</v>
      </c>
      <c r="C444" s="270">
        <v>110</v>
      </c>
      <c r="D444" s="267">
        <f t="shared" si="6"/>
        <v>0.7182</v>
      </c>
    </row>
    <row r="445" s="251" customFormat="1" spans="1:4">
      <c r="A445" s="269" t="s">
        <v>585</v>
      </c>
      <c r="B445" s="266">
        <v>14</v>
      </c>
      <c r="C445" s="270"/>
      <c r="D445" s="267"/>
    </row>
    <row r="446" s="251" customFormat="1" spans="1:4">
      <c r="A446" s="269" t="s">
        <v>586</v>
      </c>
      <c r="B446" s="266">
        <v>4</v>
      </c>
      <c r="C446" s="270">
        <v>4</v>
      </c>
      <c r="D446" s="267">
        <f t="shared" si="6"/>
        <v>1</v>
      </c>
    </row>
    <row r="447" s="251" customFormat="1" spans="1:4">
      <c r="A447" s="269" t="s">
        <v>263</v>
      </c>
      <c r="B447" s="266">
        <v>22</v>
      </c>
      <c r="C447" s="270">
        <v>27</v>
      </c>
      <c r="D447" s="267">
        <f t="shared" si="6"/>
        <v>0.8148</v>
      </c>
    </row>
    <row r="448" s="251" customFormat="1" spans="1:4">
      <c r="A448" s="269" t="s">
        <v>587</v>
      </c>
      <c r="B448" s="266">
        <v>13</v>
      </c>
      <c r="C448" s="270">
        <v>56</v>
      </c>
      <c r="D448" s="267">
        <f t="shared" si="6"/>
        <v>0.2321</v>
      </c>
    </row>
    <row r="449" s="251" customFormat="1" spans="1:4">
      <c r="A449" s="268" t="s">
        <v>588</v>
      </c>
      <c r="B449" s="266">
        <v>650</v>
      </c>
      <c r="C449" s="266">
        <v>1370</v>
      </c>
      <c r="D449" s="267">
        <f t="shared" si="6"/>
        <v>0.4745</v>
      </c>
    </row>
    <row r="450" s="251" customFormat="1" spans="1:4">
      <c r="A450" s="269" t="s">
        <v>589</v>
      </c>
      <c r="B450" s="266">
        <v>650</v>
      </c>
      <c r="C450" s="270">
        <v>1370</v>
      </c>
      <c r="D450" s="267">
        <f t="shared" si="6"/>
        <v>0.4745</v>
      </c>
    </row>
    <row r="451" s="251" customFormat="1" spans="1:4">
      <c r="A451" s="268" t="s">
        <v>590</v>
      </c>
      <c r="B451" s="266">
        <v>73</v>
      </c>
      <c r="C451" s="266">
        <v>75</v>
      </c>
      <c r="D451" s="267">
        <f t="shared" si="6"/>
        <v>0.9733</v>
      </c>
    </row>
    <row r="452" s="251" customFormat="1" spans="1:4">
      <c r="A452" s="269" t="s">
        <v>591</v>
      </c>
      <c r="B452" s="266">
        <v>10</v>
      </c>
      <c r="C452" s="270">
        <v>12</v>
      </c>
      <c r="D452" s="267">
        <f t="shared" si="6"/>
        <v>0.8333</v>
      </c>
    </row>
    <row r="453" s="251" customFormat="1" spans="1:4">
      <c r="A453" s="269" t="s">
        <v>592</v>
      </c>
      <c r="B453" s="266">
        <v>5</v>
      </c>
      <c r="C453" s="270"/>
      <c r="D453" s="267"/>
    </row>
    <row r="454" s="251" customFormat="1" spans="1:4">
      <c r="A454" s="269" t="s">
        <v>593</v>
      </c>
      <c r="B454" s="266">
        <v>1</v>
      </c>
      <c r="C454" s="270">
        <v>1</v>
      </c>
      <c r="D454" s="267">
        <f t="shared" ref="D454:D485" si="7">B454/C454</f>
        <v>1</v>
      </c>
    </row>
    <row r="455" s="251" customFormat="1" spans="1:4">
      <c r="A455" s="269" t="s">
        <v>594</v>
      </c>
      <c r="B455" s="266">
        <v>57</v>
      </c>
      <c r="C455" s="270">
        <v>62</v>
      </c>
      <c r="D455" s="267">
        <f t="shared" si="7"/>
        <v>0.9194</v>
      </c>
    </row>
    <row r="456" s="251" customFormat="1" spans="1:4">
      <c r="A456" s="268" t="s">
        <v>595</v>
      </c>
      <c r="B456" s="266">
        <v>88</v>
      </c>
      <c r="C456" s="266">
        <v>1690</v>
      </c>
      <c r="D456" s="267">
        <f t="shared" si="7"/>
        <v>0.0521</v>
      </c>
    </row>
    <row r="457" s="251" customFormat="1" spans="1:4">
      <c r="A457" s="269" t="s">
        <v>596</v>
      </c>
      <c r="B457" s="266">
        <v>88</v>
      </c>
      <c r="C457" s="270">
        <v>1690</v>
      </c>
      <c r="D457" s="267">
        <f t="shared" si="7"/>
        <v>0.0521</v>
      </c>
    </row>
    <row r="458" s="251" customFormat="1" spans="1:4">
      <c r="A458" s="268" t="s">
        <v>597</v>
      </c>
      <c r="B458" s="266">
        <v>100</v>
      </c>
      <c r="C458" s="266">
        <v>655</v>
      </c>
      <c r="D458" s="267">
        <f t="shared" si="7"/>
        <v>0.1527</v>
      </c>
    </row>
    <row r="459" s="251" customFormat="1" spans="1:4">
      <c r="A459" s="269" t="s">
        <v>598</v>
      </c>
      <c r="B459" s="266">
        <v>40</v>
      </c>
      <c r="C459" s="270">
        <v>40</v>
      </c>
      <c r="D459" s="267">
        <f t="shared" si="7"/>
        <v>1</v>
      </c>
    </row>
    <row r="460" s="251" customFormat="1" spans="1:4">
      <c r="A460" s="269" t="s">
        <v>599</v>
      </c>
      <c r="B460" s="266">
        <v>60</v>
      </c>
      <c r="C460" s="270">
        <v>615</v>
      </c>
      <c r="D460" s="267">
        <f t="shared" si="7"/>
        <v>0.0976</v>
      </c>
    </row>
    <row r="461" s="251" customFormat="1" spans="1:4">
      <c r="A461" s="265" t="s">
        <v>600</v>
      </c>
      <c r="B461" s="266"/>
      <c r="C461" s="266">
        <v>1000</v>
      </c>
      <c r="D461" s="267">
        <f t="shared" si="7"/>
        <v>0</v>
      </c>
    </row>
    <row r="462" s="251" customFormat="1" spans="1:4">
      <c r="A462" s="265" t="s">
        <v>601</v>
      </c>
      <c r="B462" s="266">
        <v>11600</v>
      </c>
      <c r="C462" s="266">
        <v>10400</v>
      </c>
      <c r="D462" s="267">
        <f t="shared" si="7"/>
        <v>1.1154</v>
      </c>
    </row>
    <row r="463" s="251" customFormat="1" spans="1:4">
      <c r="A463" s="268" t="s">
        <v>602</v>
      </c>
      <c r="B463" s="266">
        <v>11600</v>
      </c>
      <c r="C463" s="266">
        <v>10400</v>
      </c>
      <c r="D463" s="267">
        <f t="shared" si="7"/>
        <v>1.1154</v>
      </c>
    </row>
    <row r="464" s="251" customFormat="1" spans="1:4">
      <c r="A464" s="269" t="s">
        <v>603</v>
      </c>
      <c r="B464" s="266">
        <v>11600</v>
      </c>
      <c r="C464" s="270">
        <v>10400</v>
      </c>
      <c r="D464" s="267">
        <f t="shared" si="7"/>
        <v>1.1154</v>
      </c>
    </row>
    <row r="465" s="251" customFormat="1" spans="1:4">
      <c r="A465" s="265" t="s">
        <v>604</v>
      </c>
      <c r="B465" s="266">
        <v>50</v>
      </c>
      <c r="C465" s="266">
        <v>100</v>
      </c>
      <c r="D465" s="267">
        <f t="shared" si="7"/>
        <v>0.5</v>
      </c>
    </row>
    <row r="466" s="251" customFormat="1" spans="1:4">
      <c r="A466" s="268" t="s">
        <v>605</v>
      </c>
      <c r="B466" s="266">
        <v>50</v>
      </c>
      <c r="C466" s="266">
        <v>100</v>
      </c>
      <c r="D466" s="267">
        <f t="shared" si="7"/>
        <v>0.5</v>
      </c>
    </row>
    <row r="467" s="251" customFormat="1" spans="1:4">
      <c r="A467" s="265" t="s">
        <v>606</v>
      </c>
      <c r="B467" s="266">
        <v>7000</v>
      </c>
      <c r="C467" s="266">
        <v>1560</v>
      </c>
      <c r="D467" s="267">
        <f t="shared" si="7"/>
        <v>4.4872</v>
      </c>
    </row>
    <row r="468" s="251" customFormat="1" spans="1:4">
      <c r="A468" s="268" t="s">
        <v>607</v>
      </c>
      <c r="B468" s="266">
        <v>7000</v>
      </c>
      <c r="C468" s="266">
        <v>1560</v>
      </c>
      <c r="D468" s="267">
        <f t="shared" si="7"/>
        <v>4.4872</v>
      </c>
    </row>
    <row r="469" s="251" customFormat="1" spans="1:4">
      <c r="A469" s="271" t="s">
        <v>131</v>
      </c>
      <c r="B469" s="270">
        <v>372734</v>
      </c>
      <c r="C469" s="270">
        <v>328482</v>
      </c>
      <c r="D469" s="267">
        <f t="shared" si="7"/>
        <v>1.1347</v>
      </c>
    </row>
    <row r="470" spans="1:4">
      <c r="A470" s="272" t="s">
        <v>132</v>
      </c>
      <c r="B470" s="273"/>
      <c r="C470" s="274"/>
      <c r="D470" s="267"/>
    </row>
    <row r="471" spans="1:4">
      <c r="A471" s="272" t="s">
        <v>133</v>
      </c>
      <c r="B471" s="273">
        <v>6839</v>
      </c>
      <c r="C471" s="274">
        <v>5913</v>
      </c>
      <c r="D471" s="267">
        <f t="shared" si="7"/>
        <v>1.1566</v>
      </c>
    </row>
    <row r="472" spans="1:4">
      <c r="A472" s="275" t="s">
        <v>134</v>
      </c>
      <c r="B472" s="276"/>
      <c r="C472" s="274"/>
      <c r="D472" s="267"/>
    </row>
    <row r="473" spans="1:4">
      <c r="A473" s="275" t="s">
        <v>608</v>
      </c>
      <c r="B473" s="276"/>
      <c r="C473" s="274"/>
      <c r="D473" s="267"/>
    </row>
    <row r="474" spans="1:4">
      <c r="A474" s="277" t="s">
        <v>609</v>
      </c>
      <c r="B474" s="277"/>
      <c r="C474" s="274"/>
      <c r="D474" s="267"/>
    </row>
    <row r="475" spans="1:4">
      <c r="A475" s="277" t="s">
        <v>610</v>
      </c>
      <c r="B475" s="273"/>
      <c r="C475" s="274"/>
      <c r="D475" s="267"/>
    </row>
    <row r="476" spans="1:4">
      <c r="A476" s="275" t="s">
        <v>138</v>
      </c>
      <c r="B476" s="273">
        <v>6839</v>
      </c>
      <c r="C476" s="278">
        <v>5913</v>
      </c>
      <c r="D476" s="267">
        <f t="shared" si="7"/>
        <v>1.1566</v>
      </c>
    </row>
    <row r="477" spans="1:4">
      <c r="A477" s="279" t="s">
        <v>139</v>
      </c>
      <c r="B477" s="273"/>
      <c r="C477" s="278"/>
      <c r="D477" s="267">
        <v>0</v>
      </c>
    </row>
    <row r="478" spans="1:5">
      <c r="A478" s="277" t="s">
        <v>140</v>
      </c>
      <c r="B478" s="273"/>
      <c r="C478" s="278"/>
      <c r="D478" s="267"/>
      <c r="E478" s="280"/>
    </row>
    <row r="479" spans="1:4">
      <c r="A479" s="281" t="s">
        <v>141</v>
      </c>
      <c r="B479" s="273"/>
      <c r="C479" s="278"/>
      <c r="D479" s="267"/>
    </row>
    <row r="480" spans="1:4">
      <c r="A480" s="282" t="s">
        <v>142</v>
      </c>
      <c r="B480" s="273"/>
      <c r="C480" s="278"/>
      <c r="D480" s="267"/>
    </row>
    <row r="481" ht="13" customHeight="1" spans="1:4">
      <c r="A481" s="282" t="s">
        <v>143</v>
      </c>
      <c r="B481" s="273"/>
      <c r="C481" s="278"/>
      <c r="D481" s="267"/>
    </row>
    <row r="482" spans="1:4">
      <c r="A482" s="282" t="s">
        <v>144</v>
      </c>
      <c r="B482" s="273"/>
      <c r="C482" s="278"/>
      <c r="D482" s="267"/>
    </row>
    <row r="483" spans="1:4">
      <c r="A483" s="283" t="s">
        <v>145</v>
      </c>
      <c r="B483" s="273"/>
      <c r="C483" s="278"/>
      <c r="D483" s="267"/>
    </row>
    <row r="484" spans="1:4">
      <c r="A484" s="273" t="s">
        <v>146</v>
      </c>
      <c r="B484" s="273"/>
      <c r="C484" s="278"/>
      <c r="D484" s="267"/>
    </row>
    <row r="485" spans="1:4">
      <c r="A485" s="284" t="s">
        <v>147</v>
      </c>
      <c r="B485" s="273">
        <v>379573</v>
      </c>
      <c r="C485" s="274">
        <f>C469+C471</f>
        <v>334395</v>
      </c>
      <c r="D485" s="267">
        <f t="shared" si="7"/>
        <v>1.1351</v>
      </c>
    </row>
    <row r="486" ht="29" customHeight="1" spans="1:4">
      <c r="A486" s="285" t="s">
        <v>611</v>
      </c>
      <c r="B486" s="285"/>
      <c r="C486" s="285"/>
      <c r="D486" s="285"/>
    </row>
    <row r="487" ht="57" customHeight="1" spans="1:4">
      <c r="A487" s="286" t="s">
        <v>612</v>
      </c>
      <c r="B487" s="286"/>
      <c r="C487" s="287"/>
      <c r="D487" s="288"/>
    </row>
  </sheetData>
  <autoFilter ref="A4:E498">
    <extLst/>
  </autoFilter>
  <mergeCells count="3">
    <mergeCell ref="A2:D2"/>
    <mergeCell ref="A486:D486"/>
    <mergeCell ref="A487:D487"/>
  </mergeCells>
  <printOptions horizontalCentered="1"/>
  <pageMargins left="0.235416666666667" right="0.235416666666667" top="0.747916666666667" bottom="0.747916666666667" header="0.313888888888889" footer="0.313888888888889"/>
  <pageSetup paperSize="9" fitToHeight="0" orientation="portrait" horizont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F9" sqref="F9"/>
    </sheetView>
  </sheetViews>
  <sheetFormatPr defaultColWidth="9" defaultRowHeight="10.8" outlineLevelCol="6"/>
  <cols>
    <col min="1" max="1" width="37.6" style="237" customWidth="1"/>
    <col min="2" max="2" width="11.1" style="237" customWidth="1"/>
    <col min="3" max="3" width="14.9" style="237" customWidth="1"/>
    <col min="4" max="4" width="15.5" style="238" customWidth="1"/>
    <col min="5" max="5" width="20.7" style="237" customWidth="1"/>
    <col min="6" max="242" width="9" style="237"/>
    <col min="243" max="243" width="20.1" style="237" customWidth="1"/>
    <col min="244" max="244" width="9.6" style="237" customWidth="1"/>
    <col min="245" max="245" width="8.6" style="237" customWidth="1"/>
    <col min="246" max="246" width="8.9" style="237" customWidth="1"/>
    <col min="247" max="249" width="7.6" style="237" customWidth="1"/>
    <col min="250" max="250" width="8.1" style="237" customWidth="1"/>
    <col min="251" max="251" width="7.6" style="237" customWidth="1"/>
    <col min="252" max="252" width="9" style="237" customWidth="1"/>
    <col min="253" max="498" width="9" style="237"/>
    <col min="499" max="499" width="20.1" style="237" customWidth="1"/>
    <col min="500" max="500" width="9.6" style="237" customWidth="1"/>
    <col min="501" max="501" width="8.6" style="237" customWidth="1"/>
    <col min="502" max="502" width="8.9" style="237" customWidth="1"/>
    <col min="503" max="505" width="7.6" style="237" customWidth="1"/>
    <col min="506" max="506" width="8.1" style="237" customWidth="1"/>
    <col min="507" max="507" width="7.6" style="237" customWidth="1"/>
    <col min="508" max="508" width="9" style="237" customWidth="1"/>
    <col min="509" max="754" width="9" style="237"/>
    <col min="755" max="755" width="20.1" style="237" customWidth="1"/>
    <col min="756" max="756" width="9.6" style="237" customWidth="1"/>
    <col min="757" max="757" width="8.6" style="237" customWidth="1"/>
    <col min="758" max="758" width="8.9" style="237" customWidth="1"/>
    <col min="759" max="761" width="7.6" style="237" customWidth="1"/>
    <col min="762" max="762" width="8.1" style="237" customWidth="1"/>
    <col min="763" max="763" width="7.6" style="237" customWidth="1"/>
    <col min="764" max="764" width="9" style="237" customWidth="1"/>
    <col min="765" max="1010" width="9" style="237"/>
    <col min="1011" max="1011" width="20.1" style="237" customWidth="1"/>
    <col min="1012" max="1012" width="9.6" style="237" customWidth="1"/>
    <col min="1013" max="1013" width="8.6" style="237" customWidth="1"/>
    <col min="1014" max="1014" width="8.9" style="237" customWidth="1"/>
    <col min="1015" max="1017" width="7.6" style="237" customWidth="1"/>
    <col min="1018" max="1018" width="8.1" style="237" customWidth="1"/>
    <col min="1019" max="1019" width="7.6" style="237" customWidth="1"/>
    <col min="1020" max="1020" width="9" style="237" customWidth="1"/>
    <col min="1021" max="1266" width="9" style="237"/>
    <col min="1267" max="1267" width="20.1" style="237" customWidth="1"/>
    <col min="1268" max="1268" width="9.6" style="237" customWidth="1"/>
    <col min="1269" max="1269" width="8.6" style="237" customWidth="1"/>
    <col min="1270" max="1270" width="8.9" style="237" customWidth="1"/>
    <col min="1271" max="1273" width="7.6" style="237" customWidth="1"/>
    <col min="1274" max="1274" width="8.1" style="237" customWidth="1"/>
    <col min="1275" max="1275" width="7.6" style="237" customWidth="1"/>
    <col min="1276" max="1276" width="9" style="237" customWidth="1"/>
    <col min="1277" max="1522" width="9" style="237"/>
    <col min="1523" max="1523" width="20.1" style="237" customWidth="1"/>
    <col min="1524" max="1524" width="9.6" style="237" customWidth="1"/>
    <col min="1525" max="1525" width="8.6" style="237" customWidth="1"/>
    <col min="1526" max="1526" width="8.9" style="237" customWidth="1"/>
    <col min="1527" max="1529" width="7.6" style="237" customWidth="1"/>
    <col min="1530" max="1530" width="8.1" style="237" customWidth="1"/>
    <col min="1531" max="1531" width="7.6" style="237" customWidth="1"/>
    <col min="1532" max="1532" width="9" style="237" customWidth="1"/>
    <col min="1533" max="1778" width="9" style="237"/>
    <col min="1779" max="1779" width="20.1" style="237" customWidth="1"/>
    <col min="1780" max="1780" width="9.6" style="237" customWidth="1"/>
    <col min="1781" max="1781" width="8.6" style="237" customWidth="1"/>
    <col min="1782" max="1782" width="8.9" style="237" customWidth="1"/>
    <col min="1783" max="1785" width="7.6" style="237" customWidth="1"/>
    <col min="1786" max="1786" width="8.1" style="237" customWidth="1"/>
    <col min="1787" max="1787" width="7.6" style="237" customWidth="1"/>
    <col min="1788" max="1788" width="9" style="237" customWidth="1"/>
    <col min="1789" max="2034" width="9" style="237"/>
    <col min="2035" max="2035" width="20.1" style="237" customWidth="1"/>
    <col min="2036" max="2036" width="9.6" style="237" customWidth="1"/>
    <col min="2037" max="2037" width="8.6" style="237" customWidth="1"/>
    <col min="2038" max="2038" width="8.9" style="237" customWidth="1"/>
    <col min="2039" max="2041" width="7.6" style="237" customWidth="1"/>
    <col min="2042" max="2042" width="8.1" style="237" customWidth="1"/>
    <col min="2043" max="2043" width="7.6" style="237" customWidth="1"/>
    <col min="2044" max="2044" width="9" style="237" customWidth="1"/>
    <col min="2045" max="2290" width="9" style="237"/>
    <col min="2291" max="2291" width="20.1" style="237" customWidth="1"/>
    <col min="2292" max="2292" width="9.6" style="237" customWidth="1"/>
    <col min="2293" max="2293" width="8.6" style="237" customWidth="1"/>
    <col min="2294" max="2294" width="8.9" style="237" customWidth="1"/>
    <col min="2295" max="2297" width="7.6" style="237" customWidth="1"/>
    <col min="2298" max="2298" width="8.1" style="237" customWidth="1"/>
    <col min="2299" max="2299" width="7.6" style="237" customWidth="1"/>
    <col min="2300" max="2300" width="9" style="237" customWidth="1"/>
    <col min="2301" max="2546" width="9" style="237"/>
    <col min="2547" max="2547" width="20.1" style="237" customWidth="1"/>
    <col min="2548" max="2548" width="9.6" style="237" customWidth="1"/>
    <col min="2549" max="2549" width="8.6" style="237" customWidth="1"/>
    <col min="2550" max="2550" width="8.9" style="237" customWidth="1"/>
    <col min="2551" max="2553" width="7.6" style="237" customWidth="1"/>
    <col min="2554" max="2554" width="8.1" style="237" customWidth="1"/>
    <col min="2555" max="2555" width="7.6" style="237" customWidth="1"/>
    <col min="2556" max="2556" width="9" style="237" customWidth="1"/>
    <col min="2557" max="2802" width="9" style="237"/>
    <col min="2803" max="2803" width="20.1" style="237" customWidth="1"/>
    <col min="2804" max="2804" width="9.6" style="237" customWidth="1"/>
    <col min="2805" max="2805" width="8.6" style="237" customWidth="1"/>
    <col min="2806" max="2806" width="8.9" style="237" customWidth="1"/>
    <col min="2807" max="2809" width="7.6" style="237" customWidth="1"/>
    <col min="2810" max="2810" width="8.1" style="237" customWidth="1"/>
    <col min="2811" max="2811" width="7.6" style="237" customWidth="1"/>
    <col min="2812" max="2812" width="9" style="237" customWidth="1"/>
    <col min="2813" max="3058" width="9" style="237"/>
    <col min="3059" max="3059" width="20.1" style="237" customWidth="1"/>
    <col min="3060" max="3060" width="9.6" style="237" customWidth="1"/>
    <col min="3061" max="3061" width="8.6" style="237" customWidth="1"/>
    <col min="3062" max="3062" width="8.9" style="237" customWidth="1"/>
    <col min="3063" max="3065" width="7.6" style="237" customWidth="1"/>
    <col min="3066" max="3066" width="8.1" style="237" customWidth="1"/>
    <col min="3067" max="3067" width="7.6" style="237" customWidth="1"/>
    <col min="3068" max="3068" width="9" style="237" customWidth="1"/>
    <col min="3069" max="3314" width="9" style="237"/>
    <col min="3315" max="3315" width="20.1" style="237" customWidth="1"/>
    <col min="3316" max="3316" width="9.6" style="237" customWidth="1"/>
    <col min="3317" max="3317" width="8.6" style="237" customWidth="1"/>
    <col min="3318" max="3318" width="8.9" style="237" customWidth="1"/>
    <col min="3319" max="3321" width="7.6" style="237" customWidth="1"/>
    <col min="3322" max="3322" width="8.1" style="237" customWidth="1"/>
    <col min="3323" max="3323" width="7.6" style="237" customWidth="1"/>
    <col min="3324" max="3324" width="9" style="237" customWidth="1"/>
    <col min="3325" max="3570" width="9" style="237"/>
    <col min="3571" max="3571" width="20.1" style="237" customWidth="1"/>
    <col min="3572" max="3572" width="9.6" style="237" customWidth="1"/>
    <col min="3573" max="3573" width="8.6" style="237" customWidth="1"/>
    <col min="3574" max="3574" width="8.9" style="237" customWidth="1"/>
    <col min="3575" max="3577" width="7.6" style="237" customWidth="1"/>
    <col min="3578" max="3578" width="8.1" style="237" customWidth="1"/>
    <col min="3579" max="3579" width="7.6" style="237" customWidth="1"/>
    <col min="3580" max="3580" width="9" style="237" customWidth="1"/>
    <col min="3581" max="3826" width="9" style="237"/>
    <col min="3827" max="3827" width="20.1" style="237" customWidth="1"/>
    <col min="3828" max="3828" width="9.6" style="237" customWidth="1"/>
    <col min="3829" max="3829" width="8.6" style="237" customWidth="1"/>
    <col min="3830" max="3830" width="8.9" style="237" customWidth="1"/>
    <col min="3831" max="3833" width="7.6" style="237" customWidth="1"/>
    <col min="3834" max="3834" width="8.1" style="237" customWidth="1"/>
    <col min="3835" max="3835" width="7.6" style="237" customWidth="1"/>
    <col min="3836" max="3836" width="9" style="237" customWidth="1"/>
    <col min="3837" max="4082" width="9" style="237"/>
    <col min="4083" max="4083" width="20.1" style="237" customWidth="1"/>
    <col min="4084" max="4084" width="9.6" style="237" customWidth="1"/>
    <col min="4085" max="4085" width="8.6" style="237" customWidth="1"/>
    <col min="4086" max="4086" width="8.9" style="237" customWidth="1"/>
    <col min="4087" max="4089" width="7.6" style="237" customWidth="1"/>
    <col min="4090" max="4090" width="8.1" style="237" customWidth="1"/>
    <col min="4091" max="4091" width="7.6" style="237" customWidth="1"/>
    <col min="4092" max="4092" width="9" style="237" customWidth="1"/>
    <col min="4093" max="4338" width="9" style="237"/>
    <col min="4339" max="4339" width="20.1" style="237" customWidth="1"/>
    <col min="4340" max="4340" width="9.6" style="237" customWidth="1"/>
    <col min="4341" max="4341" width="8.6" style="237" customWidth="1"/>
    <col min="4342" max="4342" width="8.9" style="237" customWidth="1"/>
    <col min="4343" max="4345" width="7.6" style="237" customWidth="1"/>
    <col min="4346" max="4346" width="8.1" style="237" customWidth="1"/>
    <col min="4347" max="4347" width="7.6" style="237" customWidth="1"/>
    <col min="4348" max="4348" width="9" style="237" customWidth="1"/>
    <col min="4349" max="4594" width="9" style="237"/>
    <col min="4595" max="4595" width="20.1" style="237" customWidth="1"/>
    <col min="4596" max="4596" width="9.6" style="237" customWidth="1"/>
    <col min="4597" max="4597" width="8.6" style="237" customWidth="1"/>
    <col min="4598" max="4598" width="8.9" style="237" customWidth="1"/>
    <col min="4599" max="4601" width="7.6" style="237" customWidth="1"/>
    <col min="4602" max="4602" width="8.1" style="237" customWidth="1"/>
    <col min="4603" max="4603" width="7.6" style="237" customWidth="1"/>
    <col min="4604" max="4604" width="9" style="237" customWidth="1"/>
    <col min="4605" max="4850" width="9" style="237"/>
    <col min="4851" max="4851" width="20.1" style="237" customWidth="1"/>
    <col min="4852" max="4852" width="9.6" style="237" customWidth="1"/>
    <col min="4853" max="4853" width="8.6" style="237" customWidth="1"/>
    <col min="4854" max="4854" width="8.9" style="237" customWidth="1"/>
    <col min="4855" max="4857" width="7.6" style="237" customWidth="1"/>
    <col min="4858" max="4858" width="8.1" style="237" customWidth="1"/>
    <col min="4859" max="4859" width="7.6" style="237" customWidth="1"/>
    <col min="4860" max="4860" width="9" style="237" customWidth="1"/>
    <col min="4861" max="5106" width="9" style="237"/>
    <col min="5107" max="5107" width="20.1" style="237" customWidth="1"/>
    <col min="5108" max="5108" width="9.6" style="237" customWidth="1"/>
    <col min="5109" max="5109" width="8.6" style="237" customWidth="1"/>
    <col min="5110" max="5110" width="8.9" style="237" customWidth="1"/>
    <col min="5111" max="5113" width="7.6" style="237" customWidth="1"/>
    <col min="5114" max="5114" width="8.1" style="237" customWidth="1"/>
    <col min="5115" max="5115" width="7.6" style="237" customWidth="1"/>
    <col min="5116" max="5116" width="9" style="237" customWidth="1"/>
    <col min="5117" max="5362" width="9" style="237"/>
    <col min="5363" max="5363" width="20.1" style="237" customWidth="1"/>
    <col min="5364" max="5364" width="9.6" style="237" customWidth="1"/>
    <col min="5365" max="5365" width="8.6" style="237" customWidth="1"/>
    <col min="5366" max="5366" width="8.9" style="237" customWidth="1"/>
    <col min="5367" max="5369" width="7.6" style="237" customWidth="1"/>
    <col min="5370" max="5370" width="8.1" style="237" customWidth="1"/>
    <col min="5371" max="5371" width="7.6" style="237" customWidth="1"/>
    <col min="5372" max="5372" width="9" style="237" customWidth="1"/>
    <col min="5373" max="5618" width="9" style="237"/>
    <col min="5619" max="5619" width="20.1" style="237" customWidth="1"/>
    <col min="5620" max="5620" width="9.6" style="237" customWidth="1"/>
    <col min="5621" max="5621" width="8.6" style="237" customWidth="1"/>
    <col min="5622" max="5622" width="8.9" style="237" customWidth="1"/>
    <col min="5623" max="5625" width="7.6" style="237" customWidth="1"/>
    <col min="5626" max="5626" width="8.1" style="237" customWidth="1"/>
    <col min="5627" max="5627" width="7.6" style="237" customWidth="1"/>
    <col min="5628" max="5628" width="9" style="237" customWidth="1"/>
    <col min="5629" max="5874" width="9" style="237"/>
    <col min="5875" max="5875" width="20.1" style="237" customWidth="1"/>
    <col min="5876" max="5876" width="9.6" style="237" customWidth="1"/>
    <col min="5877" max="5877" width="8.6" style="237" customWidth="1"/>
    <col min="5878" max="5878" width="8.9" style="237" customWidth="1"/>
    <col min="5879" max="5881" width="7.6" style="237" customWidth="1"/>
    <col min="5882" max="5882" width="8.1" style="237" customWidth="1"/>
    <col min="5883" max="5883" width="7.6" style="237" customWidth="1"/>
    <col min="5884" max="5884" width="9" style="237" customWidth="1"/>
    <col min="5885" max="6130" width="9" style="237"/>
    <col min="6131" max="6131" width="20.1" style="237" customWidth="1"/>
    <col min="6132" max="6132" width="9.6" style="237" customWidth="1"/>
    <col min="6133" max="6133" width="8.6" style="237" customWidth="1"/>
    <col min="6134" max="6134" width="8.9" style="237" customWidth="1"/>
    <col min="6135" max="6137" width="7.6" style="237" customWidth="1"/>
    <col min="6138" max="6138" width="8.1" style="237" customWidth="1"/>
    <col min="6139" max="6139" width="7.6" style="237" customWidth="1"/>
    <col min="6140" max="6140" width="9" style="237" customWidth="1"/>
    <col min="6141" max="6386" width="9" style="237"/>
    <col min="6387" max="6387" width="20.1" style="237" customWidth="1"/>
    <col min="6388" max="6388" width="9.6" style="237" customWidth="1"/>
    <col min="6389" max="6389" width="8.6" style="237" customWidth="1"/>
    <col min="6390" max="6390" width="8.9" style="237" customWidth="1"/>
    <col min="6391" max="6393" width="7.6" style="237" customWidth="1"/>
    <col min="6394" max="6394" width="8.1" style="237" customWidth="1"/>
    <col min="6395" max="6395" width="7.6" style="237" customWidth="1"/>
    <col min="6396" max="6396" width="9" style="237" customWidth="1"/>
    <col min="6397" max="6642" width="9" style="237"/>
    <col min="6643" max="6643" width="20.1" style="237" customWidth="1"/>
    <col min="6644" max="6644" width="9.6" style="237" customWidth="1"/>
    <col min="6645" max="6645" width="8.6" style="237" customWidth="1"/>
    <col min="6646" max="6646" width="8.9" style="237" customWidth="1"/>
    <col min="6647" max="6649" width="7.6" style="237" customWidth="1"/>
    <col min="6650" max="6650" width="8.1" style="237" customWidth="1"/>
    <col min="6651" max="6651" width="7.6" style="237" customWidth="1"/>
    <col min="6652" max="6652" width="9" style="237" customWidth="1"/>
    <col min="6653" max="6898" width="9" style="237"/>
    <col min="6899" max="6899" width="20.1" style="237" customWidth="1"/>
    <col min="6900" max="6900" width="9.6" style="237" customWidth="1"/>
    <col min="6901" max="6901" width="8.6" style="237" customWidth="1"/>
    <col min="6902" max="6902" width="8.9" style="237" customWidth="1"/>
    <col min="6903" max="6905" width="7.6" style="237" customWidth="1"/>
    <col min="6906" max="6906" width="8.1" style="237" customWidth="1"/>
    <col min="6907" max="6907" width="7.6" style="237" customWidth="1"/>
    <col min="6908" max="6908" width="9" style="237" customWidth="1"/>
    <col min="6909" max="7154" width="9" style="237"/>
    <col min="7155" max="7155" width="20.1" style="237" customWidth="1"/>
    <col min="7156" max="7156" width="9.6" style="237" customWidth="1"/>
    <col min="7157" max="7157" width="8.6" style="237" customWidth="1"/>
    <col min="7158" max="7158" width="8.9" style="237" customWidth="1"/>
    <col min="7159" max="7161" width="7.6" style="237" customWidth="1"/>
    <col min="7162" max="7162" width="8.1" style="237" customWidth="1"/>
    <col min="7163" max="7163" width="7.6" style="237" customWidth="1"/>
    <col min="7164" max="7164" width="9" style="237" customWidth="1"/>
    <col min="7165" max="7410" width="9" style="237"/>
    <col min="7411" max="7411" width="20.1" style="237" customWidth="1"/>
    <col min="7412" max="7412" width="9.6" style="237" customWidth="1"/>
    <col min="7413" max="7413" width="8.6" style="237" customWidth="1"/>
    <col min="7414" max="7414" width="8.9" style="237" customWidth="1"/>
    <col min="7415" max="7417" width="7.6" style="237" customWidth="1"/>
    <col min="7418" max="7418" width="8.1" style="237" customWidth="1"/>
    <col min="7419" max="7419" width="7.6" style="237" customWidth="1"/>
    <col min="7420" max="7420" width="9" style="237" customWidth="1"/>
    <col min="7421" max="7666" width="9" style="237"/>
    <col min="7667" max="7667" width="20.1" style="237" customWidth="1"/>
    <col min="7668" max="7668" width="9.6" style="237" customWidth="1"/>
    <col min="7669" max="7669" width="8.6" style="237" customWidth="1"/>
    <col min="7670" max="7670" width="8.9" style="237" customWidth="1"/>
    <col min="7671" max="7673" width="7.6" style="237" customWidth="1"/>
    <col min="7674" max="7674" width="8.1" style="237" customWidth="1"/>
    <col min="7675" max="7675" width="7.6" style="237" customWidth="1"/>
    <col min="7676" max="7676" width="9" style="237" customWidth="1"/>
    <col min="7677" max="7922" width="9" style="237"/>
    <col min="7923" max="7923" width="20.1" style="237" customWidth="1"/>
    <col min="7924" max="7924" width="9.6" style="237" customWidth="1"/>
    <col min="7925" max="7925" width="8.6" style="237" customWidth="1"/>
    <col min="7926" max="7926" width="8.9" style="237" customWidth="1"/>
    <col min="7927" max="7929" width="7.6" style="237" customWidth="1"/>
    <col min="7930" max="7930" width="8.1" style="237" customWidth="1"/>
    <col min="7931" max="7931" width="7.6" style="237" customWidth="1"/>
    <col min="7932" max="7932" width="9" style="237" customWidth="1"/>
    <col min="7933" max="8178" width="9" style="237"/>
    <col min="8179" max="8179" width="20.1" style="237" customWidth="1"/>
    <col min="8180" max="8180" width="9.6" style="237" customWidth="1"/>
    <col min="8181" max="8181" width="8.6" style="237" customWidth="1"/>
    <col min="8182" max="8182" width="8.9" style="237" customWidth="1"/>
    <col min="8183" max="8185" width="7.6" style="237" customWidth="1"/>
    <col min="8186" max="8186" width="8.1" style="237" customWidth="1"/>
    <col min="8187" max="8187" width="7.6" style="237" customWidth="1"/>
    <col min="8188" max="8188" width="9" style="237" customWidth="1"/>
    <col min="8189" max="8434" width="9" style="237"/>
    <col min="8435" max="8435" width="20.1" style="237" customWidth="1"/>
    <col min="8436" max="8436" width="9.6" style="237" customWidth="1"/>
    <col min="8437" max="8437" width="8.6" style="237" customWidth="1"/>
    <col min="8438" max="8438" width="8.9" style="237" customWidth="1"/>
    <col min="8439" max="8441" width="7.6" style="237" customWidth="1"/>
    <col min="8442" max="8442" width="8.1" style="237" customWidth="1"/>
    <col min="8443" max="8443" width="7.6" style="237" customWidth="1"/>
    <col min="8444" max="8444" width="9" style="237" customWidth="1"/>
    <col min="8445" max="8690" width="9" style="237"/>
    <col min="8691" max="8691" width="20.1" style="237" customWidth="1"/>
    <col min="8692" max="8692" width="9.6" style="237" customWidth="1"/>
    <col min="8693" max="8693" width="8.6" style="237" customWidth="1"/>
    <col min="8694" max="8694" width="8.9" style="237" customWidth="1"/>
    <col min="8695" max="8697" width="7.6" style="237" customWidth="1"/>
    <col min="8698" max="8698" width="8.1" style="237" customWidth="1"/>
    <col min="8699" max="8699" width="7.6" style="237" customWidth="1"/>
    <col min="8700" max="8700" width="9" style="237" customWidth="1"/>
    <col min="8701" max="8946" width="9" style="237"/>
    <col min="8947" max="8947" width="20.1" style="237" customWidth="1"/>
    <col min="8948" max="8948" width="9.6" style="237" customWidth="1"/>
    <col min="8949" max="8949" width="8.6" style="237" customWidth="1"/>
    <col min="8950" max="8950" width="8.9" style="237" customWidth="1"/>
    <col min="8951" max="8953" width="7.6" style="237" customWidth="1"/>
    <col min="8954" max="8954" width="8.1" style="237" customWidth="1"/>
    <col min="8955" max="8955" width="7.6" style="237" customWidth="1"/>
    <col min="8956" max="8956" width="9" style="237" customWidth="1"/>
    <col min="8957" max="9202" width="9" style="237"/>
    <col min="9203" max="9203" width="20.1" style="237" customWidth="1"/>
    <col min="9204" max="9204" width="9.6" style="237" customWidth="1"/>
    <col min="9205" max="9205" width="8.6" style="237" customWidth="1"/>
    <col min="9206" max="9206" width="8.9" style="237" customWidth="1"/>
    <col min="9207" max="9209" width="7.6" style="237" customWidth="1"/>
    <col min="9210" max="9210" width="8.1" style="237" customWidth="1"/>
    <col min="9211" max="9211" width="7.6" style="237" customWidth="1"/>
    <col min="9212" max="9212" width="9" style="237" customWidth="1"/>
    <col min="9213" max="9458" width="9" style="237"/>
    <col min="9459" max="9459" width="20.1" style="237" customWidth="1"/>
    <col min="9460" max="9460" width="9.6" style="237" customWidth="1"/>
    <col min="9461" max="9461" width="8.6" style="237" customWidth="1"/>
    <col min="9462" max="9462" width="8.9" style="237" customWidth="1"/>
    <col min="9463" max="9465" width="7.6" style="237" customWidth="1"/>
    <col min="9466" max="9466" width="8.1" style="237" customWidth="1"/>
    <col min="9467" max="9467" width="7.6" style="237" customWidth="1"/>
    <col min="9468" max="9468" width="9" style="237" customWidth="1"/>
    <col min="9469" max="9714" width="9" style="237"/>
    <col min="9715" max="9715" width="20.1" style="237" customWidth="1"/>
    <col min="9716" max="9716" width="9.6" style="237" customWidth="1"/>
    <col min="9717" max="9717" width="8.6" style="237" customWidth="1"/>
    <col min="9718" max="9718" width="8.9" style="237" customWidth="1"/>
    <col min="9719" max="9721" width="7.6" style="237" customWidth="1"/>
    <col min="9722" max="9722" width="8.1" style="237" customWidth="1"/>
    <col min="9723" max="9723" width="7.6" style="237" customWidth="1"/>
    <col min="9724" max="9724" width="9" style="237" customWidth="1"/>
    <col min="9725" max="9970" width="9" style="237"/>
    <col min="9971" max="9971" width="20.1" style="237" customWidth="1"/>
    <col min="9972" max="9972" width="9.6" style="237" customWidth="1"/>
    <col min="9973" max="9973" width="8.6" style="237" customWidth="1"/>
    <col min="9974" max="9974" width="8.9" style="237" customWidth="1"/>
    <col min="9975" max="9977" width="7.6" style="237" customWidth="1"/>
    <col min="9978" max="9978" width="8.1" style="237" customWidth="1"/>
    <col min="9979" max="9979" width="7.6" style="237" customWidth="1"/>
    <col min="9980" max="9980" width="9" style="237" customWidth="1"/>
    <col min="9981" max="10226" width="9" style="237"/>
    <col min="10227" max="10227" width="20.1" style="237" customWidth="1"/>
    <col min="10228" max="10228" width="9.6" style="237" customWidth="1"/>
    <col min="10229" max="10229" width="8.6" style="237" customWidth="1"/>
    <col min="10230" max="10230" width="8.9" style="237" customWidth="1"/>
    <col min="10231" max="10233" width="7.6" style="237" customWidth="1"/>
    <col min="10234" max="10234" width="8.1" style="237" customWidth="1"/>
    <col min="10235" max="10235" width="7.6" style="237" customWidth="1"/>
    <col min="10236" max="10236" width="9" style="237" customWidth="1"/>
    <col min="10237" max="10482" width="9" style="237"/>
    <col min="10483" max="10483" width="20.1" style="237" customWidth="1"/>
    <col min="10484" max="10484" width="9.6" style="237" customWidth="1"/>
    <col min="10485" max="10485" width="8.6" style="237" customWidth="1"/>
    <col min="10486" max="10486" width="8.9" style="237" customWidth="1"/>
    <col min="10487" max="10489" width="7.6" style="237" customWidth="1"/>
    <col min="10490" max="10490" width="8.1" style="237" customWidth="1"/>
    <col min="10491" max="10491" width="7.6" style="237" customWidth="1"/>
    <col min="10492" max="10492" width="9" style="237" customWidth="1"/>
    <col min="10493" max="10738" width="9" style="237"/>
    <col min="10739" max="10739" width="20.1" style="237" customWidth="1"/>
    <col min="10740" max="10740" width="9.6" style="237" customWidth="1"/>
    <col min="10741" max="10741" width="8.6" style="237" customWidth="1"/>
    <col min="10742" max="10742" width="8.9" style="237" customWidth="1"/>
    <col min="10743" max="10745" width="7.6" style="237" customWidth="1"/>
    <col min="10746" max="10746" width="8.1" style="237" customWidth="1"/>
    <col min="10747" max="10747" width="7.6" style="237" customWidth="1"/>
    <col min="10748" max="10748" width="9" style="237" customWidth="1"/>
    <col min="10749" max="10994" width="9" style="237"/>
    <col min="10995" max="10995" width="20.1" style="237" customWidth="1"/>
    <col min="10996" max="10996" width="9.6" style="237" customWidth="1"/>
    <col min="10997" max="10997" width="8.6" style="237" customWidth="1"/>
    <col min="10998" max="10998" width="8.9" style="237" customWidth="1"/>
    <col min="10999" max="11001" width="7.6" style="237" customWidth="1"/>
    <col min="11002" max="11002" width="8.1" style="237" customWidth="1"/>
    <col min="11003" max="11003" width="7.6" style="237" customWidth="1"/>
    <col min="11004" max="11004" width="9" style="237" customWidth="1"/>
    <col min="11005" max="11250" width="9" style="237"/>
    <col min="11251" max="11251" width="20.1" style="237" customWidth="1"/>
    <col min="11252" max="11252" width="9.6" style="237" customWidth="1"/>
    <col min="11253" max="11253" width="8.6" style="237" customWidth="1"/>
    <col min="11254" max="11254" width="8.9" style="237" customWidth="1"/>
    <col min="11255" max="11257" width="7.6" style="237" customWidth="1"/>
    <col min="11258" max="11258" width="8.1" style="237" customWidth="1"/>
    <col min="11259" max="11259" width="7.6" style="237" customWidth="1"/>
    <col min="11260" max="11260" width="9" style="237" customWidth="1"/>
    <col min="11261" max="11506" width="9" style="237"/>
    <col min="11507" max="11507" width="20.1" style="237" customWidth="1"/>
    <col min="11508" max="11508" width="9.6" style="237" customWidth="1"/>
    <col min="11509" max="11509" width="8.6" style="237" customWidth="1"/>
    <col min="11510" max="11510" width="8.9" style="237" customWidth="1"/>
    <col min="11511" max="11513" width="7.6" style="237" customWidth="1"/>
    <col min="11514" max="11514" width="8.1" style="237" customWidth="1"/>
    <col min="11515" max="11515" width="7.6" style="237" customWidth="1"/>
    <col min="11516" max="11516" width="9" style="237" customWidth="1"/>
    <col min="11517" max="11762" width="9" style="237"/>
    <col min="11763" max="11763" width="20.1" style="237" customWidth="1"/>
    <col min="11764" max="11764" width="9.6" style="237" customWidth="1"/>
    <col min="11765" max="11765" width="8.6" style="237" customWidth="1"/>
    <col min="11766" max="11766" width="8.9" style="237" customWidth="1"/>
    <col min="11767" max="11769" width="7.6" style="237" customWidth="1"/>
    <col min="11770" max="11770" width="8.1" style="237" customWidth="1"/>
    <col min="11771" max="11771" width="7.6" style="237" customWidth="1"/>
    <col min="11772" max="11772" width="9" style="237" customWidth="1"/>
    <col min="11773" max="12018" width="9" style="237"/>
    <col min="12019" max="12019" width="20.1" style="237" customWidth="1"/>
    <col min="12020" max="12020" width="9.6" style="237" customWidth="1"/>
    <col min="12021" max="12021" width="8.6" style="237" customWidth="1"/>
    <col min="12022" max="12022" width="8.9" style="237" customWidth="1"/>
    <col min="12023" max="12025" width="7.6" style="237" customWidth="1"/>
    <col min="12026" max="12026" width="8.1" style="237" customWidth="1"/>
    <col min="12027" max="12027" width="7.6" style="237" customWidth="1"/>
    <col min="12028" max="12028" width="9" style="237" customWidth="1"/>
    <col min="12029" max="12274" width="9" style="237"/>
    <col min="12275" max="12275" width="20.1" style="237" customWidth="1"/>
    <col min="12276" max="12276" width="9.6" style="237" customWidth="1"/>
    <col min="12277" max="12277" width="8.6" style="237" customWidth="1"/>
    <col min="12278" max="12278" width="8.9" style="237" customWidth="1"/>
    <col min="12279" max="12281" width="7.6" style="237" customWidth="1"/>
    <col min="12282" max="12282" width="8.1" style="237" customWidth="1"/>
    <col min="12283" max="12283" width="7.6" style="237" customWidth="1"/>
    <col min="12284" max="12284" width="9" style="237" customWidth="1"/>
    <col min="12285" max="12530" width="9" style="237"/>
    <col min="12531" max="12531" width="20.1" style="237" customWidth="1"/>
    <col min="12532" max="12532" width="9.6" style="237" customWidth="1"/>
    <col min="12533" max="12533" width="8.6" style="237" customWidth="1"/>
    <col min="12534" max="12534" width="8.9" style="237" customWidth="1"/>
    <col min="12535" max="12537" width="7.6" style="237" customWidth="1"/>
    <col min="12538" max="12538" width="8.1" style="237" customWidth="1"/>
    <col min="12539" max="12539" width="7.6" style="237" customWidth="1"/>
    <col min="12540" max="12540" width="9" style="237" customWidth="1"/>
    <col min="12541" max="12786" width="9" style="237"/>
    <col min="12787" max="12787" width="20.1" style="237" customWidth="1"/>
    <col min="12788" max="12788" width="9.6" style="237" customWidth="1"/>
    <col min="12789" max="12789" width="8.6" style="237" customWidth="1"/>
    <col min="12790" max="12790" width="8.9" style="237" customWidth="1"/>
    <col min="12791" max="12793" width="7.6" style="237" customWidth="1"/>
    <col min="12794" max="12794" width="8.1" style="237" customWidth="1"/>
    <col min="12795" max="12795" width="7.6" style="237" customWidth="1"/>
    <col min="12796" max="12796" width="9" style="237" customWidth="1"/>
    <col min="12797" max="13042" width="9" style="237"/>
    <col min="13043" max="13043" width="20.1" style="237" customWidth="1"/>
    <col min="13044" max="13044" width="9.6" style="237" customWidth="1"/>
    <col min="13045" max="13045" width="8.6" style="237" customWidth="1"/>
    <col min="13046" max="13046" width="8.9" style="237" customWidth="1"/>
    <col min="13047" max="13049" width="7.6" style="237" customWidth="1"/>
    <col min="13050" max="13050" width="8.1" style="237" customWidth="1"/>
    <col min="13051" max="13051" width="7.6" style="237" customWidth="1"/>
    <col min="13052" max="13052" width="9" style="237" customWidth="1"/>
    <col min="13053" max="13298" width="9" style="237"/>
    <col min="13299" max="13299" width="20.1" style="237" customWidth="1"/>
    <col min="13300" max="13300" width="9.6" style="237" customWidth="1"/>
    <col min="13301" max="13301" width="8.6" style="237" customWidth="1"/>
    <col min="13302" max="13302" width="8.9" style="237" customWidth="1"/>
    <col min="13303" max="13305" width="7.6" style="237" customWidth="1"/>
    <col min="13306" max="13306" width="8.1" style="237" customWidth="1"/>
    <col min="13307" max="13307" width="7.6" style="237" customWidth="1"/>
    <col min="13308" max="13308" width="9" style="237" customWidth="1"/>
    <col min="13309" max="13554" width="9" style="237"/>
    <col min="13555" max="13555" width="20.1" style="237" customWidth="1"/>
    <col min="13556" max="13556" width="9.6" style="237" customWidth="1"/>
    <col min="13557" max="13557" width="8.6" style="237" customWidth="1"/>
    <col min="13558" max="13558" width="8.9" style="237" customWidth="1"/>
    <col min="13559" max="13561" width="7.6" style="237" customWidth="1"/>
    <col min="13562" max="13562" width="8.1" style="237" customWidth="1"/>
    <col min="13563" max="13563" width="7.6" style="237" customWidth="1"/>
    <col min="13564" max="13564" width="9" style="237" customWidth="1"/>
    <col min="13565" max="13810" width="9" style="237"/>
    <col min="13811" max="13811" width="20.1" style="237" customWidth="1"/>
    <col min="13812" max="13812" width="9.6" style="237" customWidth="1"/>
    <col min="13813" max="13813" width="8.6" style="237" customWidth="1"/>
    <col min="13814" max="13814" width="8.9" style="237" customWidth="1"/>
    <col min="13815" max="13817" width="7.6" style="237" customWidth="1"/>
    <col min="13818" max="13818" width="8.1" style="237" customWidth="1"/>
    <col min="13819" max="13819" width="7.6" style="237" customWidth="1"/>
    <col min="13820" max="13820" width="9" style="237" customWidth="1"/>
    <col min="13821" max="14066" width="9" style="237"/>
    <col min="14067" max="14067" width="20.1" style="237" customWidth="1"/>
    <col min="14068" max="14068" width="9.6" style="237" customWidth="1"/>
    <col min="14069" max="14069" width="8.6" style="237" customWidth="1"/>
    <col min="14070" max="14070" width="8.9" style="237" customWidth="1"/>
    <col min="14071" max="14073" width="7.6" style="237" customWidth="1"/>
    <col min="14074" max="14074" width="8.1" style="237" customWidth="1"/>
    <col min="14075" max="14075" width="7.6" style="237" customWidth="1"/>
    <col min="14076" max="14076" width="9" style="237" customWidth="1"/>
    <col min="14077" max="14322" width="9" style="237"/>
    <col min="14323" max="14323" width="20.1" style="237" customWidth="1"/>
    <col min="14324" max="14324" width="9.6" style="237" customWidth="1"/>
    <col min="14325" max="14325" width="8.6" style="237" customWidth="1"/>
    <col min="14326" max="14326" width="8.9" style="237" customWidth="1"/>
    <col min="14327" max="14329" width="7.6" style="237" customWidth="1"/>
    <col min="14330" max="14330" width="8.1" style="237" customWidth="1"/>
    <col min="14331" max="14331" width="7.6" style="237" customWidth="1"/>
    <col min="14332" max="14332" width="9" style="237" customWidth="1"/>
    <col min="14333" max="14578" width="9" style="237"/>
    <col min="14579" max="14579" width="20.1" style="237" customWidth="1"/>
    <col min="14580" max="14580" width="9.6" style="237" customWidth="1"/>
    <col min="14581" max="14581" width="8.6" style="237" customWidth="1"/>
    <col min="14582" max="14582" width="8.9" style="237" customWidth="1"/>
    <col min="14583" max="14585" width="7.6" style="237" customWidth="1"/>
    <col min="14586" max="14586" width="8.1" style="237" customWidth="1"/>
    <col min="14587" max="14587" width="7.6" style="237" customWidth="1"/>
    <col min="14588" max="14588" width="9" style="237" customWidth="1"/>
    <col min="14589" max="14834" width="9" style="237"/>
    <col min="14835" max="14835" width="20.1" style="237" customWidth="1"/>
    <col min="14836" max="14836" width="9.6" style="237" customWidth="1"/>
    <col min="14837" max="14837" width="8.6" style="237" customWidth="1"/>
    <col min="14838" max="14838" width="8.9" style="237" customWidth="1"/>
    <col min="14839" max="14841" width="7.6" style="237" customWidth="1"/>
    <col min="14842" max="14842" width="8.1" style="237" customWidth="1"/>
    <col min="14843" max="14843" width="7.6" style="237" customWidth="1"/>
    <col min="14844" max="14844" width="9" style="237" customWidth="1"/>
    <col min="14845" max="15090" width="9" style="237"/>
    <col min="15091" max="15091" width="20.1" style="237" customWidth="1"/>
    <col min="15092" max="15092" width="9.6" style="237" customWidth="1"/>
    <col min="15093" max="15093" width="8.6" style="237" customWidth="1"/>
    <col min="15094" max="15094" width="8.9" style="237" customWidth="1"/>
    <col min="15095" max="15097" width="7.6" style="237" customWidth="1"/>
    <col min="15098" max="15098" width="8.1" style="237" customWidth="1"/>
    <col min="15099" max="15099" width="7.6" style="237" customWidth="1"/>
    <col min="15100" max="15100" width="9" style="237" customWidth="1"/>
    <col min="15101" max="15346" width="9" style="237"/>
    <col min="15347" max="15347" width="20.1" style="237" customWidth="1"/>
    <col min="15348" max="15348" width="9.6" style="237" customWidth="1"/>
    <col min="15349" max="15349" width="8.6" style="237" customWidth="1"/>
    <col min="15350" max="15350" width="8.9" style="237" customWidth="1"/>
    <col min="15351" max="15353" width="7.6" style="237" customWidth="1"/>
    <col min="15354" max="15354" width="8.1" style="237" customWidth="1"/>
    <col min="15355" max="15355" width="7.6" style="237" customWidth="1"/>
    <col min="15356" max="15356" width="9" style="237" customWidth="1"/>
    <col min="15357" max="15602" width="9" style="237"/>
    <col min="15603" max="15603" width="20.1" style="237" customWidth="1"/>
    <col min="15604" max="15604" width="9.6" style="237" customWidth="1"/>
    <col min="15605" max="15605" width="8.6" style="237" customWidth="1"/>
    <col min="15606" max="15606" width="8.9" style="237" customWidth="1"/>
    <col min="15607" max="15609" width="7.6" style="237" customWidth="1"/>
    <col min="15610" max="15610" width="8.1" style="237" customWidth="1"/>
    <col min="15611" max="15611" width="7.6" style="237" customWidth="1"/>
    <col min="15612" max="15612" width="9" style="237" customWidth="1"/>
    <col min="15613" max="15858" width="9" style="237"/>
    <col min="15859" max="15859" width="20.1" style="237" customWidth="1"/>
    <col min="15860" max="15860" width="9.6" style="237" customWidth="1"/>
    <col min="15861" max="15861" width="8.6" style="237" customWidth="1"/>
    <col min="15862" max="15862" width="8.9" style="237" customWidth="1"/>
    <col min="15863" max="15865" width="7.6" style="237" customWidth="1"/>
    <col min="15866" max="15866" width="8.1" style="237" customWidth="1"/>
    <col min="15867" max="15867" width="7.6" style="237" customWidth="1"/>
    <col min="15868" max="15868" width="9" style="237" customWidth="1"/>
    <col min="15869" max="16114" width="9" style="237"/>
    <col min="16115" max="16115" width="20.1" style="237" customWidth="1"/>
    <col min="16116" max="16116" width="9.6" style="237" customWidth="1"/>
    <col min="16117" max="16117" width="8.6" style="237" customWidth="1"/>
    <col min="16118" max="16118" width="8.9" style="237" customWidth="1"/>
    <col min="16119" max="16121" width="7.6" style="237" customWidth="1"/>
    <col min="16122" max="16122" width="8.1" style="237" customWidth="1"/>
    <col min="16123" max="16123" width="7.6" style="237" customWidth="1"/>
    <col min="16124" max="16124" width="9" style="237" customWidth="1"/>
    <col min="16125" max="16384" width="9" style="237"/>
  </cols>
  <sheetData>
    <row r="1" ht="23.1" customHeight="1" spans="1:1">
      <c r="A1" s="239" t="s">
        <v>613</v>
      </c>
    </row>
    <row r="2" ht="32.4" customHeight="1" spans="1:4">
      <c r="A2" s="240" t="s">
        <v>614</v>
      </c>
      <c r="B2" s="240"/>
      <c r="C2" s="240"/>
      <c r="D2" s="241"/>
    </row>
    <row r="3" ht="23.4" customHeight="1" spans="4:4">
      <c r="D3" s="242" t="s">
        <v>55</v>
      </c>
    </row>
    <row r="4" ht="48.6" customHeight="1" spans="1:4">
      <c r="A4" s="243" t="s">
        <v>615</v>
      </c>
      <c r="B4" s="146" t="s">
        <v>57</v>
      </c>
      <c r="C4" s="25" t="s">
        <v>58</v>
      </c>
      <c r="D4" s="26" t="s">
        <v>616</v>
      </c>
    </row>
    <row r="5" ht="24.6" customHeight="1" spans="1:4">
      <c r="A5" s="243" t="s">
        <v>617</v>
      </c>
      <c r="B5" s="166">
        <f>SUM(B6:B20)</f>
        <v>379573</v>
      </c>
      <c r="C5" s="166">
        <f>SUM(C6:C20)</f>
        <v>334395</v>
      </c>
      <c r="D5" s="226">
        <f>B5/C5</f>
        <v>1.1351</v>
      </c>
    </row>
    <row r="6" ht="24.6" customHeight="1" spans="1:7">
      <c r="A6" s="244" t="s">
        <v>618</v>
      </c>
      <c r="B6" s="245">
        <v>26547</v>
      </c>
      <c r="C6" s="246">
        <v>27623</v>
      </c>
      <c r="D6" s="226">
        <f t="shared" ref="D6:D20" si="0">B6/C6</f>
        <v>0.961</v>
      </c>
      <c r="E6" s="247"/>
      <c r="F6" s="248"/>
      <c r="G6" s="248"/>
    </row>
    <row r="7" ht="24.6" customHeight="1" spans="1:7">
      <c r="A7" s="244" t="s">
        <v>619</v>
      </c>
      <c r="B7" s="245">
        <v>21731</v>
      </c>
      <c r="C7" s="246">
        <v>26402</v>
      </c>
      <c r="D7" s="226">
        <f t="shared" si="0"/>
        <v>0.8231</v>
      </c>
      <c r="E7" s="247"/>
      <c r="F7" s="248"/>
      <c r="G7" s="248"/>
    </row>
    <row r="8" ht="24.6" customHeight="1" spans="1:7">
      <c r="A8" s="244" t="s">
        <v>620</v>
      </c>
      <c r="B8" s="245">
        <v>17828</v>
      </c>
      <c r="C8" s="246">
        <v>21712</v>
      </c>
      <c r="D8" s="226">
        <f t="shared" si="0"/>
        <v>0.8211</v>
      </c>
      <c r="E8" s="247"/>
      <c r="F8" s="248"/>
      <c r="G8" s="248"/>
    </row>
    <row r="9" ht="24.6" customHeight="1" spans="1:7">
      <c r="A9" s="244" t="s">
        <v>621</v>
      </c>
      <c r="B9" s="245">
        <v>0</v>
      </c>
      <c r="C9" s="246">
        <v>0</v>
      </c>
      <c r="D9" s="226"/>
      <c r="E9" s="247"/>
      <c r="F9" s="248"/>
      <c r="G9" s="248"/>
    </row>
    <row r="10" ht="24.6" customHeight="1" spans="1:7">
      <c r="A10" s="244" t="s">
        <v>622</v>
      </c>
      <c r="B10" s="245">
        <v>157773</v>
      </c>
      <c r="C10" s="246">
        <v>145733</v>
      </c>
      <c r="D10" s="226">
        <f t="shared" si="0"/>
        <v>1.0826</v>
      </c>
      <c r="E10" s="247"/>
      <c r="F10" s="248"/>
      <c r="G10" s="248"/>
    </row>
    <row r="11" ht="24.6" customHeight="1" spans="1:7">
      <c r="A11" s="244" t="s">
        <v>623</v>
      </c>
      <c r="B11" s="245">
        <v>11795</v>
      </c>
      <c r="C11" s="246">
        <v>14711</v>
      </c>
      <c r="D11" s="226">
        <f t="shared" si="0"/>
        <v>0.8018</v>
      </c>
      <c r="E11" s="247"/>
      <c r="F11" s="248"/>
      <c r="G11" s="248"/>
    </row>
    <row r="12" ht="24.6" customHeight="1" spans="1:7">
      <c r="A12" s="244" t="s">
        <v>624</v>
      </c>
      <c r="B12" s="245">
        <v>24182</v>
      </c>
      <c r="C12" s="246">
        <v>6869</v>
      </c>
      <c r="D12" s="226">
        <f t="shared" si="0"/>
        <v>3.5205</v>
      </c>
      <c r="E12" s="247"/>
      <c r="F12" s="248"/>
      <c r="G12" s="248"/>
    </row>
    <row r="13" ht="24.6" customHeight="1" spans="1:7">
      <c r="A13" s="244" t="s">
        <v>625</v>
      </c>
      <c r="B13" s="245">
        <v>0</v>
      </c>
      <c r="C13" s="246">
        <v>0</v>
      </c>
      <c r="D13" s="226"/>
      <c r="E13" s="247"/>
      <c r="F13" s="248"/>
      <c r="G13" s="248"/>
    </row>
    <row r="14" ht="24.6" customHeight="1" spans="1:7">
      <c r="A14" s="244" t="s">
        <v>626</v>
      </c>
      <c r="B14" s="245">
        <v>27381</v>
      </c>
      <c r="C14" s="246">
        <v>39788</v>
      </c>
      <c r="D14" s="226">
        <f t="shared" si="0"/>
        <v>0.6882</v>
      </c>
      <c r="E14" s="247"/>
      <c r="F14" s="248"/>
      <c r="G14" s="248"/>
    </row>
    <row r="15" ht="24.6" customHeight="1" spans="1:7">
      <c r="A15" s="244" t="s">
        <v>627</v>
      </c>
      <c r="B15" s="245">
        <v>43303</v>
      </c>
      <c r="C15" s="246">
        <v>11702</v>
      </c>
      <c r="D15" s="226">
        <f t="shared" si="0"/>
        <v>3.7005</v>
      </c>
      <c r="E15" s="247"/>
      <c r="F15" s="248"/>
      <c r="G15" s="248"/>
    </row>
    <row r="16" ht="24.6" customHeight="1" spans="1:7">
      <c r="A16" s="244" t="s">
        <v>628</v>
      </c>
      <c r="B16" s="245">
        <v>11600</v>
      </c>
      <c r="C16" s="246">
        <v>10532</v>
      </c>
      <c r="D16" s="226">
        <f t="shared" si="0"/>
        <v>1.1014</v>
      </c>
      <c r="E16" s="247"/>
      <c r="F16" s="248"/>
      <c r="G16" s="248"/>
    </row>
    <row r="17" ht="24.6" customHeight="1" spans="1:7">
      <c r="A17" s="244" t="s">
        <v>629</v>
      </c>
      <c r="B17" s="245">
        <v>0</v>
      </c>
      <c r="C17" s="246">
        <v>0</v>
      </c>
      <c r="D17" s="226"/>
      <c r="E17" s="247"/>
      <c r="F17" s="248"/>
      <c r="G17" s="248"/>
    </row>
    <row r="18" ht="24.6" customHeight="1" spans="1:7">
      <c r="A18" s="244" t="s">
        <v>630</v>
      </c>
      <c r="B18" s="245">
        <v>6839</v>
      </c>
      <c r="C18" s="246">
        <v>15033</v>
      </c>
      <c r="D18" s="226">
        <f t="shared" si="0"/>
        <v>0.4549</v>
      </c>
      <c r="E18" s="247"/>
      <c r="F18" s="248"/>
      <c r="G18" s="248"/>
    </row>
    <row r="19" ht="24.6" customHeight="1" spans="1:7">
      <c r="A19" s="244" t="s">
        <v>631</v>
      </c>
      <c r="B19" s="245">
        <v>7000</v>
      </c>
      <c r="C19" s="246">
        <v>2560</v>
      </c>
      <c r="D19" s="226">
        <f t="shared" si="0"/>
        <v>2.7344</v>
      </c>
      <c r="E19" s="247"/>
      <c r="F19" s="248"/>
      <c r="G19" s="248"/>
    </row>
    <row r="20" ht="24.6" customHeight="1" spans="1:7">
      <c r="A20" s="244" t="s">
        <v>632</v>
      </c>
      <c r="B20" s="245">
        <v>23594</v>
      </c>
      <c r="C20" s="246">
        <v>11730</v>
      </c>
      <c r="D20" s="226">
        <f t="shared" si="0"/>
        <v>2.0114</v>
      </c>
      <c r="E20" s="247"/>
      <c r="F20" s="248"/>
      <c r="G20" s="248"/>
    </row>
    <row r="21" ht="45.75" customHeight="1" spans="1:5">
      <c r="A21" s="249"/>
      <c r="B21" s="249"/>
      <c r="C21" s="249"/>
      <c r="D21" s="250"/>
      <c r="E21" s="247"/>
    </row>
    <row r="22" ht="22.2" customHeight="1" spans="5:5">
      <c r="E22" s="247"/>
    </row>
    <row r="23" ht="22.2" customHeight="1" spans="5:5">
      <c r="E23" s="247"/>
    </row>
    <row r="24" ht="22.2" customHeight="1" spans="5:5">
      <c r="E24" s="247"/>
    </row>
    <row r="25" ht="22.2" customHeight="1" spans="5:5">
      <c r="E25" s="247"/>
    </row>
    <row r="26" ht="22.2" customHeight="1" spans="5:5">
      <c r="E26" s="247"/>
    </row>
  </sheetData>
  <mergeCells count="2">
    <mergeCell ref="A2:D2"/>
    <mergeCell ref="A21:D21"/>
  </mergeCells>
  <printOptions horizontalCentered="1"/>
  <pageMargins left="0.235416666666667" right="0.235416666666667" top="0.747916666666667" bottom="0.747916666666667" header="0.313888888888889" footer="0.313888888888889"/>
  <pageSetup paperSize="9" orientation="portrait" horizont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3"/>
  <sheetViews>
    <sheetView workbookViewId="0">
      <selection activeCell="H10" sqref="H10"/>
    </sheetView>
  </sheetViews>
  <sheetFormatPr defaultColWidth="9" defaultRowHeight="10.8" outlineLevelCol="3"/>
  <cols>
    <col min="1" max="1" width="35.6" style="217" customWidth="1"/>
    <col min="2" max="2" width="16.6" style="217" customWidth="1"/>
    <col min="3" max="3" width="16.2" style="217" customWidth="1"/>
    <col min="4" max="4" width="16.5" style="218" customWidth="1"/>
    <col min="5" max="16384" width="9" style="217"/>
  </cols>
  <sheetData>
    <row r="1" ht="18.6" customHeight="1" spans="1:1">
      <c r="A1" s="219" t="s">
        <v>633</v>
      </c>
    </row>
    <row r="2" ht="20.4" spans="1:4">
      <c r="A2" s="220" t="s">
        <v>634</v>
      </c>
      <c r="B2" s="220"/>
      <c r="C2" s="220"/>
      <c r="D2" s="221"/>
    </row>
    <row r="3" ht="21" customHeight="1" spans="1:4">
      <c r="A3" s="222"/>
      <c r="D3" s="223" t="s">
        <v>55</v>
      </c>
    </row>
    <row r="4" ht="39" customHeight="1" spans="1:4">
      <c r="A4" s="224" t="s">
        <v>615</v>
      </c>
      <c r="B4" s="146" t="s">
        <v>57</v>
      </c>
      <c r="C4" s="166" t="s">
        <v>58</v>
      </c>
      <c r="D4" s="26" t="s">
        <v>105</v>
      </c>
    </row>
    <row r="5" ht="22.2" customHeight="1" spans="1:4">
      <c r="A5" s="224" t="s">
        <v>635</v>
      </c>
      <c r="B5" s="225">
        <f>B6+B11+B22+B30+B37+B41+B44+B48+B51+B57+B60+B65+B75+B78</f>
        <v>172488.04</v>
      </c>
      <c r="C5" s="225">
        <f>C6+C11+C22+C30+C37+C41+C44+C48+C51+C57+C60+C65+C75+C78</f>
        <v>161492.09</v>
      </c>
      <c r="D5" s="226">
        <f t="shared" ref="D5:D12" si="0">B5/C5</f>
        <v>1.0681</v>
      </c>
    </row>
    <row r="6" s="216" customFormat="1" ht="16.35" customHeight="1" spans="1:4">
      <c r="A6" s="227" t="s">
        <v>618</v>
      </c>
      <c r="B6" s="228">
        <f>SUM(B7:B10)</f>
        <v>24879.79</v>
      </c>
      <c r="C6" s="228">
        <f>SUM(C7:C10)</f>
        <v>21905.64</v>
      </c>
      <c r="D6" s="226">
        <f t="shared" si="0"/>
        <v>1.1358</v>
      </c>
    </row>
    <row r="7" ht="16.35" customHeight="1" spans="1:4">
      <c r="A7" s="229" t="s">
        <v>636</v>
      </c>
      <c r="B7" s="230">
        <v>12073.32</v>
      </c>
      <c r="C7" s="231">
        <v>11890.14</v>
      </c>
      <c r="D7" s="226">
        <f t="shared" si="0"/>
        <v>1.0154</v>
      </c>
    </row>
    <row r="8" ht="16.35" customHeight="1" spans="1:4">
      <c r="A8" s="229" t="s">
        <v>637</v>
      </c>
      <c r="B8" s="230">
        <v>3296</v>
      </c>
      <c r="C8" s="231">
        <v>3420.3</v>
      </c>
      <c r="D8" s="226">
        <f t="shared" si="0"/>
        <v>0.9637</v>
      </c>
    </row>
    <row r="9" ht="16.35" customHeight="1" spans="1:4">
      <c r="A9" s="229" t="s">
        <v>638</v>
      </c>
      <c r="B9" s="230">
        <v>2169.29</v>
      </c>
      <c r="C9" s="231">
        <v>1545.73</v>
      </c>
      <c r="D9" s="226">
        <f t="shared" si="0"/>
        <v>1.4034</v>
      </c>
    </row>
    <row r="10" ht="16.35" customHeight="1" spans="1:4">
      <c r="A10" s="229" t="s">
        <v>639</v>
      </c>
      <c r="B10" s="230">
        <v>7341.18</v>
      </c>
      <c r="C10" s="231">
        <v>5049.47</v>
      </c>
      <c r="D10" s="226">
        <f t="shared" si="0"/>
        <v>1.4539</v>
      </c>
    </row>
    <row r="11" s="216" customFormat="1" ht="16.35" customHeight="1" spans="1:4">
      <c r="A11" s="227" t="s">
        <v>619</v>
      </c>
      <c r="B11" s="228">
        <f>SUM(B12:B21)</f>
        <v>3586.04</v>
      </c>
      <c r="C11" s="228">
        <f>SUM(C12:C21)</f>
        <v>4201.36</v>
      </c>
      <c r="D11" s="226">
        <f t="shared" si="0"/>
        <v>0.8535</v>
      </c>
    </row>
    <row r="12" ht="16.35" customHeight="1" spans="1:4">
      <c r="A12" s="229" t="s">
        <v>640</v>
      </c>
      <c r="B12" s="230">
        <v>2723.14</v>
      </c>
      <c r="C12" s="231">
        <v>2349.42</v>
      </c>
      <c r="D12" s="226">
        <f t="shared" si="0"/>
        <v>1.1591</v>
      </c>
    </row>
    <row r="13" ht="16.35" customHeight="1" spans="1:4">
      <c r="A13" s="229" t="s">
        <v>641</v>
      </c>
      <c r="B13" s="230">
        <v>16.9</v>
      </c>
      <c r="C13" s="231"/>
      <c r="D13" s="226"/>
    </row>
    <row r="14" ht="16.35" customHeight="1" spans="1:4">
      <c r="A14" s="229" t="s">
        <v>642</v>
      </c>
      <c r="B14" s="230">
        <v>83.6</v>
      </c>
      <c r="C14" s="231"/>
      <c r="D14" s="226"/>
    </row>
    <row r="15" ht="16.35" customHeight="1" spans="1:4">
      <c r="A15" s="229" t="s">
        <v>643</v>
      </c>
      <c r="B15" s="230">
        <v>66.19</v>
      </c>
      <c r="C15" s="231"/>
      <c r="D15" s="226"/>
    </row>
    <row r="16" ht="16.35" customHeight="1" spans="1:4">
      <c r="A16" s="229" t="s">
        <v>644</v>
      </c>
      <c r="B16" s="230">
        <v>50.62</v>
      </c>
      <c r="C16" s="231"/>
      <c r="D16" s="226"/>
    </row>
    <row r="17" ht="16.35" customHeight="1" spans="1:4">
      <c r="A17" s="229" t="s">
        <v>645</v>
      </c>
      <c r="B17" s="230">
        <v>42.59</v>
      </c>
      <c r="C17" s="231"/>
      <c r="D17" s="226"/>
    </row>
    <row r="18" ht="16.35" hidden="1" customHeight="1" spans="1:4">
      <c r="A18" s="229" t="s">
        <v>646</v>
      </c>
      <c r="B18" s="230">
        <v>0</v>
      </c>
      <c r="C18" s="231"/>
      <c r="D18" s="226"/>
    </row>
    <row r="19" ht="16.35" customHeight="1" spans="1:4">
      <c r="A19" s="229" t="s">
        <v>647</v>
      </c>
      <c r="B19" s="230">
        <v>113</v>
      </c>
      <c r="C19" s="231">
        <v>493</v>
      </c>
      <c r="D19" s="226">
        <f>B19/C19</f>
        <v>0.2292</v>
      </c>
    </row>
    <row r="20" ht="16.35" customHeight="1" spans="1:4">
      <c r="A20" s="229" t="s">
        <v>648</v>
      </c>
      <c r="B20" s="230">
        <v>232.43</v>
      </c>
      <c r="C20" s="231">
        <v>1358.94</v>
      </c>
      <c r="D20" s="226">
        <f>B20/C20</f>
        <v>0.171</v>
      </c>
    </row>
    <row r="21" ht="16.35" customHeight="1" spans="1:4">
      <c r="A21" s="229" t="s">
        <v>649</v>
      </c>
      <c r="B21" s="230">
        <v>257.57</v>
      </c>
      <c r="C21" s="231"/>
      <c r="D21" s="226"/>
    </row>
    <row r="22" s="216" customFormat="1" ht="16.35" customHeight="1" spans="1:4">
      <c r="A22" s="227" t="s">
        <v>620</v>
      </c>
      <c r="B22" s="230">
        <v>109.71</v>
      </c>
      <c r="C22" s="228"/>
      <c r="D22" s="226"/>
    </row>
    <row r="23" ht="16.35" hidden="1" customHeight="1" spans="1:4">
      <c r="A23" s="229" t="s">
        <v>650</v>
      </c>
      <c r="B23" s="230">
        <v>0</v>
      </c>
      <c r="C23" s="231"/>
      <c r="D23" s="226"/>
    </row>
    <row r="24" ht="16.35" hidden="1" customHeight="1" spans="1:4">
      <c r="A24" s="229" t="s">
        <v>651</v>
      </c>
      <c r="B24" s="230">
        <v>0</v>
      </c>
      <c r="C24" s="231"/>
      <c r="D24" s="226"/>
    </row>
    <row r="25" ht="16.35" hidden="1" customHeight="1" spans="1:4">
      <c r="A25" s="229" t="s">
        <v>652</v>
      </c>
      <c r="B25" s="230">
        <v>0</v>
      </c>
      <c r="C25" s="231"/>
      <c r="D25" s="226"/>
    </row>
    <row r="26" ht="16.35" hidden="1" customHeight="1" spans="1:4">
      <c r="A26" s="229" t="s">
        <v>653</v>
      </c>
      <c r="B26" s="230">
        <v>0</v>
      </c>
      <c r="C26" s="231"/>
      <c r="D26" s="226"/>
    </row>
    <row r="27" ht="16.35" customHeight="1" spans="1:4">
      <c r="A27" s="229" t="s">
        <v>654</v>
      </c>
      <c r="B27" s="230">
        <v>109.71</v>
      </c>
      <c r="C27" s="231"/>
      <c r="D27" s="226"/>
    </row>
    <row r="28" ht="16.35" hidden="1" customHeight="1" spans="1:4">
      <c r="A28" s="229" t="s">
        <v>655</v>
      </c>
      <c r="B28" s="230">
        <v>0</v>
      </c>
      <c r="C28" s="231"/>
      <c r="D28" s="226"/>
    </row>
    <row r="29" ht="16.35" hidden="1" customHeight="1" spans="1:4">
      <c r="A29" s="229" t="s">
        <v>656</v>
      </c>
      <c r="B29" s="230">
        <v>0</v>
      </c>
      <c r="C29" s="231"/>
      <c r="D29" s="226"/>
    </row>
    <row r="30" s="216" customFormat="1" ht="16.35" hidden="1" customHeight="1" spans="1:4">
      <c r="A30" s="227" t="s">
        <v>621</v>
      </c>
      <c r="B30" s="230">
        <v>0</v>
      </c>
      <c r="C30" s="228"/>
      <c r="D30" s="226"/>
    </row>
    <row r="31" ht="16.35" hidden="1" customHeight="1" spans="1:4">
      <c r="A31" s="229" t="s">
        <v>650</v>
      </c>
      <c r="B31" s="230">
        <v>0</v>
      </c>
      <c r="C31" s="231"/>
      <c r="D31" s="226"/>
    </row>
    <row r="32" ht="16.35" hidden="1" customHeight="1" spans="1:4">
      <c r="A32" s="229" t="s">
        <v>651</v>
      </c>
      <c r="B32" s="230">
        <v>0</v>
      </c>
      <c r="C32" s="231"/>
      <c r="D32" s="226"/>
    </row>
    <row r="33" ht="16.35" hidden="1" customHeight="1" spans="1:4">
      <c r="A33" s="229" t="s">
        <v>652</v>
      </c>
      <c r="B33" s="230">
        <v>0</v>
      </c>
      <c r="C33" s="231"/>
      <c r="D33" s="226"/>
    </row>
    <row r="34" ht="16.35" hidden="1" customHeight="1" spans="1:4">
      <c r="A34" s="229" t="s">
        <v>654</v>
      </c>
      <c r="B34" s="230">
        <v>0</v>
      </c>
      <c r="C34" s="231"/>
      <c r="D34" s="226"/>
    </row>
    <row r="35" ht="16.35" hidden="1" customHeight="1" spans="1:4">
      <c r="A35" s="229" t="s">
        <v>655</v>
      </c>
      <c r="B35" s="230">
        <v>0</v>
      </c>
      <c r="C35" s="231"/>
      <c r="D35" s="226"/>
    </row>
    <row r="36" ht="16.35" hidden="1" customHeight="1" spans="1:4">
      <c r="A36" s="229" t="s">
        <v>656</v>
      </c>
      <c r="B36" s="230">
        <v>0</v>
      </c>
      <c r="C36" s="231"/>
      <c r="D36" s="226"/>
    </row>
    <row r="37" s="216" customFormat="1" ht="16.35" customHeight="1" spans="1:4">
      <c r="A37" s="227" t="s">
        <v>622</v>
      </c>
      <c r="B37" s="228">
        <f>SUM(B38:B40)</f>
        <v>134380.25</v>
      </c>
      <c r="C37" s="228">
        <f>SUM(C38:C40)</f>
        <v>125986.78</v>
      </c>
      <c r="D37" s="226">
        <f>B37/C37</f>
        <v>1.0666</v>
      </c>
    </row>
    <row r="38" ht="16.35" customHeight="1" spans="1:4">
      <c r="A38" s="229" t="s">
        <v>657</v>
      </c>
      <c r="B38" s="230">
        <v>120197.94</v>
      </c>
      <c r="C38" s="231">
        <v>114504.13</v>
      </c>
      <c r="D38" s="226">
        <f>B38/C38</f>
        <v>1.0497</v>
      </c>
    </row>
    <row r="39" ht="16.35" customHeight="1" spans="1:4">
      <c r="A39" s="229" t="s">
        <v>658</v>
      </c>
      <c r="B39" s="230">
        <v>14182.31</v>
      </c>
      <c r="C39" s="231">
        <v>11482.65</v>
      </c>
      <c r="D39" s="226">
        <f>B39/C39</f>
        <v>1.2351</v>
      </c>
    </row>
    <row r="40" ht="16.35" hidden="1" customHeight="1" spans="1:4">
      <c r="A40" s="229" t="s">
        <v>659</v>
      </c>
      <c r="B40" s="230">
        <v>0</v>
      </c>
      <c r="C40" s="231"/>
      <c r="D40" s="226"/>
    </row>
    <row r="41" s="216" customFormat="1" ht="16.35" hidden="1" customHeight="1" spans="1:4">
      <c r="A41" s="227" t="s">
        <v>623</v>
      </c>
      <c r="B41" s="230">
        <v>0</v>
      </c>
      <c r="C41" s="228"/>
      <c r="D41" s="226"/>
    </row>
    <row r="42" ht="16.35" hidden="1" customHeight="1" spans="1:4">
      <c r="A42" s="229" t="s">
        <v>660</v>
      </c>
      <c r="B42" s="230">
        <v>0</v>
      </c>
      <c r="C42" s="231"/>
      <c r="D42" s="226"/>
    </row>
    <row r="43" ht="16.35" hidden="1" customHeight="1" spans="1:4">
      <c r="A43" s="229" t="s">
        <v>661</v>
      </c>
      <c r="B43" s="230">
        <v>0</v>
      </c>
      <c r="C43" s="231"/>
      <c r="D43" s="226"/>
    </row>
    <row r="44" s="216" customFormat="1" ht="16.35" hidden="1" customHeight="1" spans="1:4">
      <c r="A44" s="227" t="s">
        <v>624</v>
      </c>
      <c r="B44" s="230">
        <v>0</v>
      </c>
      <c r="C44" s="228"/>
      <c r="D44" s="226"/>
    </row>
    <row r="45" ht="16.35" hidden="1" customHeight="1" spans="1:4">
      <c r="A45" s="229" t="s">
        <v>662</v>
      </c>
      <c r="B45" s="230">
        <v>0</v>
      </c>
      <c r="C45" s="231"/>
      <c r="D45" s="226"/>
    </row>
    <row r="46" ht="16.35" hidden="1" customHeight="1" spans="1:4">
      <c r="A46" s="229" t="s">
        <v>663</v>
      </c>
      <c r="B46" s="230">
        <v>0</v>
      </c>
      <c r="C46" s="231"/>
      <c r="D46" s="226"/>
    </row>
    <row r="47" ht="16.35" hidden="1" customHeight="1" spans="1:4">
      <c r="A47" s="229" t="s">
        <v>664</v>
      </c>
      <c r="B47" s="230">
        <v>0</v>
      </c>
      <c r="C47" s="231"/>
      <c r="D47" s="226"/>
    </row>
    <row r="48" s="216" customFormat="1" ht="16.35" hidden="1" customHeight="1" spans="1:4">
      <c r="A48" s="227" t="s">
        <v>625</v>
      </c>
      <c r="B48" s="230">
        <v>0</v>
      </c>
      <c r="C48" s="228"/>
      <c r="D48" s="226"/>
    </row>
    <row r="49" ht="16.35" hidden="1" customHeight="1" spans="1:4">
      <c r="A49" s="229" t="s">
        <v>665</v>
      </c>
      <c r="B49" s="230">
        <v>0</v>
      </c>
      <c r="C49" s="231"/>
      <c r="D49" s="226"/>
    </row>
    <row r="50" ht="16.35" hidden="1" customHeight="1" spans="1:4">
      <c r="A50" s="229" t="s">
        <v>666</v>
      </c>
      <c r="B50" s="230">
        <v>0</v>
      </c>
      <c r="C50" s="231"/>
      <c r="D50" s="226"/>
    </row>
    <row r="51" s="216" customFormat="1" ht="16.35" customHeight="1" spans="1:4">
      <c r="A51" s="227" t="s">
        <v>626</v>
      </c>
      <c r="B51" s="228">
        <f>SUM(B52:B56)</f>
        <v>2532.25</v>
      </c>
      <c r="C51" s="228">
        <f>SUM(C52:C56)</f>
        <v>2464.31</v>
      </c>
      <c r="D51" s="226">
        <f>B51/C51</f>
        <v>1.0276</v>
      </c>
    </row>
    <row r="52" ht="16.35" customHeight="1" spans="1:4">
      <c r="A52" s="229" t="s">
        <v>667</v>
      </c>
      <c r="B52" s="230">
        <v>1409.19</v>
      </c>
      <c r="C52" s="231">
        <v>1304.89</v>
      </c>
      <c r="D52" s="226">
        <f>B52/C52</f>
        <v>1.0799</v>
      </c>
    </row>
    <row r="53" ht="16.35" customHeight="1" spans="1:4">
      <c r="A53" s="229" t="s">
        <v>668</v>
      </c>
      <c r="B53" s="230">
        <v>0</v>
      </c>
      <c r="C53" s="231"/>
      <c r="D53" s="226"/>
    </row>
    <row r="54" ht="16.35" customHeight="1" spans="1:4">
      <c r="A54" s="229" t="s">
        <v>669</v>
      </c>
      <c r="B54" s="230">
        <v>0</v>
      </c>
      <c r="C54" s="231"/>
      <c r="D54" s="226"/>
    </row>
    <row r="55" ht="16.35" customHeight="1" spans="1:4">
      <c r="A55" s="229" t="s">
        <v>670</v>
      </c>
      <c r="B55" s="230">
        <v>716.3</v>
      </c>
      <c r="C55" s="231">
        <v>697.8</v>
      </c>
      <c r="D55" s="226">
        <f>B55/C55</f>
        <v>1.0265</v>
      </c>
    </row>
    <row r="56" ht="16.35" customHeight="1" spans="1:4">
      <c r="A56" s="229" t="s">
        <v>671</v>
      </c>
      <c r="B56" s="230">
        <v>406.76</v>
      </c>
      <c r="C56" s="231">
        <v>461.62</v>
      </c>
      <c r="D56" s="226">
        <f>B56/C56</f>
        <v>0.8812</v>
      </c>
    </row>
    <row r="57" s="216" customFormat="1" ht="16.35" hidden="1" customHeight="1" spans="1:4">
      <c r="A57" s="227" t="s">
        <v>627</v>
      </c>
      <c r="B57" s="230">
        <v>0</v>
      </c>
      <c r="C57" s="228"/>
      <c r="D57" s="226"/>
    </row>
    <row r="58" ht="16.35" hidden="1" customHeight="1" spans="1:4">
      <c r="A58" s="229" t="s">
        <v>672</v>
      </c>
      <c r="B58" s="230">
        <v>0</v>
      </c>
      <c r="C58" s="231"/>
      <c r="D58" s="226"/>
    </row>
    <row r="59" ht="16.35" hidden="1" customHeight="1" spans="1:4">
      <c r="A59" s="229" t="s">
        <v>673</v>
      </c>
      <c r="B59" s="230">
        <v>0</v>
      </c>
      <c r="C59" s="231"/>
      <c r="D59" s="226"/>
    </row>
    <row r="60" s="216" customFormat="1" ht="16.35" hidden="1" customHeight="1" spans="1:4">
      <c r="A60" s="227" t="s">
        <v>628</v>
      </c>
      <c r="B60" s="230">
        <v>0</v>
      </c>
      <c r="C60" s="228"/>
      <c r="D60" s="226"/>
    </row>
    <row r="61" ht="16.35" hidden="1" customHeight="1" spans="1:4">
      <c r="A61" s="229" t="s">
        <v>674</v>
      </c>
      <c r="B61" s="230">
        <v>0</v>
      </c>
      <c r="C61" s="231"/>
      <c r="D61" s="226"/>
    </row>
    <row r="62" ht="16.35" hidden="1" customHeight="1" spans="1:4">
      <c r="A62" s="229" t="s">
        <v>675</v>
      </c>
      <c r="B62" s="230">
        <v>0</v>
      </c>
      <c r="C62" s="231"/>
      <c r="D62" s="226"/>
    </row>
    <row r="63" ht="16.35" hidden="1" customHeight="1" spans="1:4">
      <c r="A63" s="229" t="s">
        <v>676</v>
      </c>
      <c r="B63" s="230">
        <v>0</v>
      </c>
      <c r="C63" s="231"/>
      <c r="D63" s="226"/>
    </row>
    <row r="64" ht="16.35" hidden="1" customHeight="1" spans="1:4">
      <c r="A64" s="229" t="s">
        <v>677</v>
      </c>
      <c r="B64" s="230">
        <v>0</v>
      </c>
      <c r="C64" s="231"/>
      <c r="D64" s="226"/>
    </row>
    <row r="65" s="216" customFormat="1" ht="16.35" hidden="1" customHeight="1" spans="1:4">
      <c r="A65" s="227" t="s">
        <v>629</v>
      </c>
      <c r="B65" s="230">
        <v>0</v>
      </c>
      <c r="C65" s="228"/>
      <c r="D65" s="226"/>
    </row>
    <row r="66" ht="16.35" hidden="1" customHeight="1" spans="1:4">
      <c r="A66" s="229" t="s">
        <v>678</v>
      </c>
      <c r="B66" s="230">
        <v>0</v>
      </c>
      <c r="C66" s="231"/>
      <c r="D66" s="226"/>
    </row>
    <row r="67" ht="16.35" hidden="1" customHeight="1" spans="1:4">
      <c r="A67" s="229" t="s">
        <v>679</v>
      </c>
      <c r="B67" s="230">
        <v>0</v>
      </c>
      <c r="C67" s="231"/>
      <c r="D67" s="226"/>
    </row>
    <row r="68" s="216" customFormat="1" ht="16.35" hidden="1" customHeight="1" spans="1:4">
      <c r="A68" s="227" t="s">
        <v>630</v>
      </c>
      <c r="B68" s="230">
        <v>0</v>
      </c>
      <c r="C68" s="228"/>
      <c r="D68" s="226"/>
    </row>
    <row r="69" ht="16.35" hidden="1" customHeight="1" spans="1:4">
      <c r="A69" s="229" t="s">
        <v>680</v>
      </c>
      <c r="B69" s="230">
        <v>0</v>
      </c>
      <c r="C69" s="231"/>
      <c r="D69" s="226"/>
    </row>
    <row r="70" ht="16.35" hidden="1" customHeight="1" spans="1:4">
      <c r="A70" s="229" t="s">
        <v>681</v>
      </c>
      <c r="B70" s="230">
        <v>0</v>
      </c>
      <c r="C70" s="231"/>
      <c r="D70" s="226"/>
    </row>
    <row r="71" ht="16.35" hidden="1" customHeight="1" spans="1:4">
      <c r="A71" s="229" t="s">
        <v>682</v>
      </c>
      <c r="B71" s="230">
        <v>0</v>
      </c>
      <c r="C71" s="231"/>
      <c r="D71" s="226"/>
    </row>
    <row r="72" ht="16.35" hidden="1" customHeight="1" spans="1:4">
      <c r="A72" s="229" t="s">
        <v>683</v>
      </c>
      <c r="B72" s="230">
        <v>0</v>
      </c>
      <c r="C72" s="231"/>
      <c r="D72" s="226"/>
    </row>
    <row r="73" customFormat="1" ht="16.35" hidden="1" customHeight="1" spans="1:4">
      <c r="A73" s="229" t="s">
        <v>684</v>
      </c>
      <c r="B73" s="230">
        <v>0</v>
      </c>
      <c r="C73" s="231"/>
      <c r="D73" s="226"/>
    </row>
    <row r="74" customFormat="1" ht="16.35" hidden="1" customHeight="1" spans="1:4">
      <c r="A74" s="229" t="s">
        <v>685</v>
      </c>
      <c r="B74" s="230">
        <v>0</v>
      </c>
      <c r="C74" s="231"/>
      <c r="D74" s="226"/>
    </row>
    <row r="75" s="216" customFormat="1" ht="16.35" customHeight="1" spans="1:4">
      <c r="A75" s="227" t="s">
        <v>631</v>
      </c>
      <c r="B75" s="228">
        <v>7000</v>
      </c>
      <c r="C75" s="228">
        <v>6934</v>
      </c>
      <c r="D75" s="226">
        <f>B75/C75</f>
        <v>1.0095</v>
      </c>
    </row>
    <row r="76" ht="16.35" customHeight="1" spans="1:4">
      <c r="A76" s="229" t="s">
        <v>686</v>
      </c>
      <c r="B76" s="230">
        <v>0</v>
      </c>
      <c r="C76" s="231"/>
      <c r="D76" s="226"/>
    </row>
    <row r="77" ht="16.35" customHeight="1" spans="1:4">
      <c r="A77" s="229" t="s">
        <v>687</v>
      </c>
      <c r="B77" s="230">
        <v>7000</v>
      </c>
      <c r="C77" s="231">
        <v>6934</v>
      </c>
      <c r="D77" s="226">
        <f>B77/C77</f>
        <v>1.0095</v>
      </c>
    </row>
    <row r="78" s="216" customFormat="1" ht="16.35" hidden="1" customHeight="1" spans="1:4">
      <c r="A78" s="227" t="s">
        <v>632</v>
      </c>
      <c r="B78" s="232"/>
      <c r="C78" s="228"/>
      <c r="D78" s="226"/>
    </row>
    <row r="79" ht="16.35" hidden="1" customHeight="1" spans="1:4">
      <c r="A79" s="229" t="s">
        <v>688</v>
      </c>
      <c r="B79" s="233"/>
      <c r="C79" s="231"/>
      <c r="D79" s="226"/>
    </row>
    <row r="80" ht="16.35" hidden="1" customHeight="1" spans="1:4">
      <c r="A80" s="229" t="s">
        <v>689</v>
      </c>
      <c r="B80" s="233"/>
      <c r="C80" s="231"/>
      <c r="D80" s="226"/>
    </row>
    <row r="81" ht="16.35" hidden="1" customHeight="1" spans="1:4">
      <c r="A81" s="229" t="s">
        <v>690</v>
      </c>
      <c r="B81" s="233"/>
      <c r="C81" s="231"/>
      <c r="D81" s="226"/>
    </row>
    <row r="82" ht="17.4" hidden="1" customHeight="1" spans="1:4">
      <c r="A82" s="229" t="s">
        <v>691</v>
      </c>
      <c r="B82" s="233"/>
      <c r="C82" s="231"/>
      <c r="D82" s="226"/>
    </row>
    <row r="83" ht="24" customHeight="1" spans="1:4">
      <c r="A83" s="234"/>
      <c r="B83" s="235"/>
      <c r="C83" s="235"/>
      <c r="D83" s="236"/>
    </row>
  </sheetData>
  <autoFilter ref="A4:D82">
    <extLst/>
  </autoFilter>
  <mergeCells count="1">
    <mergeCell ref="A2:D2"/>
  </mergeCells>
  <printOptions horizontalCentered="1"/>
  <pageMargins left="0.235416666666667" right="0.235416666666667" top="1.10138888888889" bottom="0.55" header="0.707638888888889" footer="0.313888888888889"/>
  <pageSetup paperSize="9" fitToHeight="0" orientation="portrait" horizont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98"/>
  <sheetViews>
    <sheetView topLeftCell="A4" workbookViewId="0">
      <selection activeCell="AA13" sqref="AA13"/>
    </sheetView>
  </sheetViews>
  <sheetFormatPr defaultColWidth="9" defaultRowHeight="15.6"/>
  <cols>
    <col min="1" max="1" width="42.8" customWidth="1"/>
    <col min="2" max="2" width="11.8" style="186" customWidth="1"/>
    <col min="3" max="3" width="11.7" style="186" customWidth="1"/>
    <col min="4" max="4" width="9.5" style="186" customWidth="1"/>
    <col min="5" max="5" width="12.3" style="186" customWidth="1"/>
    <col min="6" max="22" width="8" hidden="1" customWidth="1"/>
    <col min="23" max="23" width="5.66666666666667" hidden="1" customWidth="1"/>
  </cols>
  <sheetData>
    <row r="1" spans="1:4">
      <c r="A1" s="82" t="s">
        <v>692</v>
      </c>
      <c r="B1" s="187"/>
      <c r="C1" s="187"/>
      <c r="D1" s="187"/>
    </row>
    <row r="2" ht="42" customHeight="1" spans="1:11">
      <c r="A2" s="188" t="s">
        <v>693</v>
      </c>
      <c r="B2" s="188"/>
      <c r="C2" s="188"/>
      <c r="D2" s="188"/>
      <c r="E2" s="188"/>
      <c r="F2" s="189"/>
      <c r="G2" s="189"/>
      <c r="H2" s="189"/>
      <c r="I2" s="189"/>
      <c r="J2" s="189"/>
      <c r="K2" s="189"/>
    </row>
    <row r="3" spans="1:11">
      <c r="A3" s="190"/>
      <c r="B3" s="190"/>
      <c r="C3" s="190"/>
      <c r="D3" s="190"/>
      <c r="E3" s="191" t="s">
        <v>55</v>
      </c>
      <c r="F3" s="113"/>
      <c r="G3" s="113"/>
      <c r="H3" s="113"/>
      <c r="I3" s="113"/>
      <c r="K3" s="145" t="s">
        <v>694</v>
      </c>
    </row>
    <row r="4" ht="19.65" customHeight="1" spans="1:23">
      <c r="A4" s="192" t="s">
        <v>695</v>
      </c>
      <c r="B4" s="193" t="s">
        <v>696</v>
      </c>
      <c r="C4" s="194"/>
      <c r="D4" s="194"/>
      <c r="E4" s="195"/>
      <c r="F4" s="196" t="s">
        <v>697</v>
      </c>
      <c r="G4" s="196" t="s">
        <v>698</v>
      </c>
      <c r="H4" s="196" t="s">
        <v>699</v>
      </c>
      <c r="I4" s="196" t="s">
        <v>700</v>
      </c>
      <c r="J4" s="196" t="s">
        <v>701</v>
      </c>
      <c r="K4" s="196" t="s">
        <v>702</v>
      </c>
      <c r="L4" s="196" t="s">
        <v>703</v>
      </c>
      <c r="M4" s="196" t="s">
        <v>704</v>
      </c>
      <c r="N4" s="196" t="s">
        <v>705</v>
      </c>
      <c r="O4" s="196" t="s">
        <v>706</v>
      </c>
      <c r="P4" s="196" t="s">
        <v>707</v>
      </c>
      <c r="Q4" s="196" t="s">
        <v>708</v>
      </c>
      <c r="R4" s="196" t="s">
        <v>709</v>
      </c>
      <c r="S4" s="196" t="s">
        <v>710</v>
      </c>
      <c r="T4" s="196" t="s">
        <v>711</v>
      </c>
      <c r="U4" s="210" t="s">
        <v>712</v>
      </c>
      <c r="V4" s="210" t="s">
        <v>713</v>
      </c>
      <c r="W4" s="211" t="s">
        <v>714</v>
      </c>
    </row>
    <row r="5" ht="22" customHeight="1" spans="1:23">
      <c r="A5" s="197" t="s">
        <v>715</v>
      </c>
      <c r="B5" s="198">
        <v>0</v>
      </c>
      <c r="C5" s="199"/>
      <c r="D5" s="199"/>
      <c r="E5" s="200"/>
      <c r="F5" s="201"/>
      <c r="G5" s="201"/>
      <c r="H5" s="201"/>
      <c r="I5" s="201"/>
      <c r="J5" s="201"/>
      <c r="K5" s="201"/>
      <c r="L5" s="201"/>
      <c r="M5" s="201"/>
      <c r="N5" s="201"/>
      <c r="O5" s="201"/>
      <c r="P5" s="201"/>
      <c r="Q5" s="201"/>
      <c r="R5" s="201"/>
      <c r="S5" s="201"/>
      <c r="T5" s="212"/>
      <c r="U5" s="118"/>
      <c r="V5" s="118"/>
      <c r="W5" s="118"/>
    </row>
    <row r="6" ht="22" customHeight="1" spans="1:23">
      <c r="A6" s="202" t="s">
        <v>716</v>
      </c>
      <c r="B6" s="198">
        <v>0</v>
      </c>
      <c r="C6" s="199"/>
      <c r="D6" s="199"/>
      <c r="E6" s="200"/>
      <c r="F6" s="201"/>
      <c r="G6" s="201"/>
      <c r="H6" s="201"/>
      <c r="I6" s="201"/>
      <c r="J6" s="201"/>
      <c r="K6" s="201"/>
      <c r="L6" s="201"/>
      <c r="M6" s="201"/>
      <c r="N6" s="201"/>
      <c r="O6" s="201"/>
      <c r="P6" s="201"/>
      <c r="Q6" s="201"/>
      <c r="R6" s="201"/>
      <c r="S6" s="201"/>
      <c r="T6" s="212"/>
      <c r="U6" s="118"/>
      <c r="V6" s="118"/>
      <c r="W6" s="118"/>
    </row>
    <row r="7" ht="22" customHeight="1" spans="1:23">
      <c r="A7" s="202" t="s">
        <v>717</v>
      </c>
      <c r="B7" s="198">
        <v>0</v>
      </c>
      <c r="C7" s="199"/>
      <c r="D7" s="199"/>
      <c r="E7" s="200"/>
      <c r="F7" s="201"/>
      <c r="G7" s="201"/>
      <c r="H7" s="201"/>
      <c r="I7" s="201"/>
      <c r="J7" s="201"/>
      <c r="K7" s="201"/>
      <c r="L7" s="201"/>
      <c r="M7" s="201"/>
      <c r="N7" s="201"/>
      <c r="O7" s="201"/>
      <c r="P7" s="201"/>
      <c r="Q7" s="201"/>
      <c r="R7" s="201"/>
      <c r="S7" s="201"/>
      <c r="T7" s="212"/>
      <c r="U7" s="118"/>
      <c r="V7" s="118"/>
      <c r="W7" s="118"/>
    </row>
    <row r="8" ht="22" customHeight="1" spans="1:23">
      <c r="A8" s="202" t="s">
        <v>718</v>
      </c>
      <c r="B8" s="198">
        <v>0</v>
      </c>
      <c r="C8" s="199"/>
      <c r="D8" s="199"/>
      <c r="E8" s="200"/>
      <c r="F8" s="201"/>
      <c r="G8" s="201"/>
      <c r="H8" s="201"/>
      <c r="I8" s="201"/>
      <c r="J8" s="201"/>
      <c r="K8" s="201"/>
      <c r="L8" s="201"/>
      <c r="M8" s="201"/>
      <c r="N8" s="201"/>
      <c r="O8" s="201"/>
      <c r="P8" s="201"/>
      <c r="Q8" s="201"/>
      <c r="R8" s="201"/>
      <c r="S8" s="201"/>
      <c r="T8" s="212"/>
      <c r="U8" s="118"/>
      <c r="V8" s="118"/>
      <c r="W8" s="118"/>
    </row>
    <row r="9" ht="22" customHeight="1" spans="1:23">
      <c r="A9" s="197" t="s">
        <v>719</v>
      </c>
      <c r="B9" s="198">
        <f t="shared" ref="B9:B24" si="0">SUM(F9:V9)</f>
        <v>33000</v>
      </c>
      <c r="C9" s="199"/>
      <c r="D9" s="199"/>
      <c r="E9" s="200"/>
      <c r="F9" s="201">
        <f t="shared" ref="F9:V9" si="1">SUM(F10:F24)</f>
        <v>2537</v>
      </c>
      <c r="G9" s="201">
        <f t="shared" si="1"/>
        <v>2123</v>
      </c>
      <c r="H9" s="201">
        <f t="shared" si="1"/>
        <v>2245</v>
      </c>
      <c r="I9" s="201">
        <f t="shared" si="1"/>
        <v>1820</v>
      </c>
      <c r="J9" s="201">
        <f t="shared" si="1"/>
        <v>2078</v>
      </c>
      <c r="K9" s="201">
        <f t="shared" si="1"/>
        <v>2366</v>
      </c>
      <c r="L9" s="201">
        <f t="shared" si="1"/>
        <v>2926</v>
      </c>
      <c r="M9" s="201">
        <f t="shared" si="1"/>
        <v>1307</v>
      </c>
      <c r="N9" s="201">
        <f t="shared" si="1"/>
        <v>3680</v>
      </c>
      <c r="O9" s="201">
        <f t="shared" si="1"/>
        <v>1490</v>
      </c>
      <c r="P9" s="201">
        <f t="shared" si="1"/>
        <v>1754</v>
      </c>
      <c r="Q9" s="201">
        <f t="shared" si="1"/>
        <v>1293</v>
      </c>
      <c r="R9" s="201">
        <f t="shared" si="1"/>
        <v>1193</v>
      </c>
      <c r="S9" s="201">
        <f t="shared" si="1"/>
        <v>1182</v>
      </c>
      <c r="T9" s="201">
        <f t="shared" si="1"/>
        <v>1207</v>
      </c>
      <c r="U9" s="201">
        <f t="shared" si="1"/>
        <v>2006</v>
      </c>
      <c r="V9" s="201">
        <f t="shared" si="1"/>
        <v>1793</v>
      </c>
      <c r="W9" s="118"/>
    </row>
    <row r="10" ht="22" customHeight="1" spans="1:23">
      <c r="A10" s="202" t="s">
        <v>720</v>
      </c>
      <c r="B10" s="198">
        <f t="shared" si="0"/>
        <v>16154</v>
      </c>
      <c r="C10" s="199"/>
      <c r="D10" s="199"/>
      <c r="E10" s="200"/>
      <c r="F10" s="201">
        <v>1414</v>
      </c>
      <c r="G10" s="201">
        <v>1271</v>
      </c>
      <c r="H10" s="201">
        <v>992</v>
      </c>
      <c r="I10" s="201">
        <v>947</v>
      </c>
      <c r="J10" s="201">
        <v>856</v>
      </c>
      <c r="K10" s="201">
        <v>1272</v>
      </c>
      <c r="L10" s="201">
        <v>1307</v>
      </c>
      <c r="M10" s="201">
        <v>556</v>
      </c>
      <c r="N10" s="201">
        <v>1199</v>
      </c>
      <c r="O10" s="201">
        <v>829</v>
      </c>
      <c r="P10" s="201">
        <v>574</v>
      </c>
      <c r="Q10" s="201">
        <v>699</v>
      </c>
      <c r="R10" s="201">
        <v>740</v>
      </c>
      <c r="S10" s="201">
        <v>748</v>
      </c>
      <c r="T10" s="212">
        <v>855</v>
      </c>
      <c r="U10" s="118">
        <v>788</v>
      </c>
      <c r="V10" s="118">
        <v>1107</v>
      </c>
      <c r="W10" s="118"/>
    </row>
    <row r="11" ht="22" customHeight="1" spans="1:23">
      <c r="A11" s="202" t="s">
        <v>721</v>
      </c>
      <c r="B11" s="198">
        <f t="shared" si="0"/>
        <v>0</v>
      </c>
      <c r="C11" s="199"/>
      <c r="D11" s="199"/>
      <c r="E11" s="200"/>
      <c r="F11" s="201"/>
      <c r="G11" s="201"/>
      <c r="H11" s="201"/>
      <c r="I11" s="201"/>
      <c r="J11" s="201"/>
      <c r="K11" s="201"/>
      <c r="L11" s="201"/>
      <c r="M11" s="201"/>
      <c r="N11" s="201"/>
      <c r="O11" s="201"/>
      <c r="P11" s="201"/>
      <c r="Q11" s="201"/>
      <c r="R11" s="201"/>
      <c r="S11" s="201"/>
      <c r="T11" s="212"/>
      <c r="U11" s="118"/>
      <c r="V11" s="118"/>
      <c r="W11" s="118"/>
    </row>
    <row r="12" ht="22" customHeight="1" spans="1:23">
      <c r="A12" s="202" t="s">
        <v>722</v>
      </c>
      <c r="B12" s="198">
        <f t="shared" si="0"/>
        <v>0</v>
      </c>
      <c r="C12" s="199"/>
      <c r="D12" s="199"/>
      <c r="E12" s="200"/>
      <c r="F12" s="201"/>
      <c r="G12" s="201"/>
      <c r="H12" s="201"/>
      <c r="I12" s="201"/>
      <c r="J12" s="201"/>
      <c r="K12" s="201"/>
      <c r="L12" s="201"/>
      <c r="M12" s="201"/>
      <c r="N12" s="201"/>
      <c r="O12" s="201"/>
      <c r="P12" s="201"/>
      <c r="Q12" s="201"/>
      <c r="R12" s="201"/>
      <c r="S12" s="201"/>
      <c r="T12" s="212"/>
      <c r="U12" s="118"/>
      <c r="V12" s="118"/>
      <c r="W12" s="118"/>
    </row>
    <row r="13" ht="22" customHeight="1" spans="1:23">
      <c r="A13" s="202" t="s">
        <v>723</v>
      </c>
      <c r="B13" s="198">
        <f t="shared" si="0"/>
        <v>2008</v>
      </c>
      <c r="C13" s="199"/>
      <c r="D13" s="199"/>
      <c r="E13" s="200"/>
      <c r="F13" s="201">
        <v>136</v>
      </c>
      <c r="G13" s="201">
        <v>129</v>
      </c>
      <c r="H13" s="201">
        <v>172</v>
      </c>
      <c r="I13" s="201">
        <v>148</v>
      </c>
      <c r="J13" s="201">
        <v>160</v>
      </c>
      <c r="K13" s="201">
        <v>167</v>
      </c>
      <c r="L13" s="201">
        <v>149</v>
      </c>
      <c r="M13" s="201">
        <v>78</v>
      </c>
      <c r="N13" s="201">
        <v>216</v>
      </c>
      <c r="O13" s="201">
        <v>83</v>
      </c>
      <c r="P13" s="201">
        <v>89</v>
      </c>
      <c r="Q13" s="201">
        <v>56</v>
      </c>
      <c r="R13" s="201">
        <v>80</v>
      </c>
      <c r="S13" s="201">
        <v>59</v>
      </c>
      <c r="T13" s="212">
        <v>57</v>
      </c>
      <c r="U13" s="118">
        <v>158</v>
      </c>
      <c r="V13" s="118">
        <v>71</v>
      </c>
      <c r="W13" s="118"/>
    </row>
    <row r="14" ht="22" customHeight="1" spans="1:23">
      <c r="A14" s="202" t="s">
        <v>724</v>
      </c>
      <c r="B14" s="198">
        <f t="shared" si="0"/>
        <v>5229</v>
      </c>
      <c r="C14" s="199"/>
      <c r="D14" s="199"/>
      <c r="E14" s="200"/>
      <c r="F14" s="201">
        <v>500</v>
      </c>
      <c r="G14" s="201">
        <v>120</v>
      </c>
      <c r="H14" s="201">
        <v>130</v>
      </c>
      <c r="I14" s="201">
        <v>187</v>
      </c>
      <c r="J14" s="201">
        <v>197</v>
      </c>
      <c r="K14" s="201">
        <v>346</v>
      </c>
      <c r="L14" s="201">
        <v>815</v>
      </c>
      <c r="M14" s="201">
        <v>216</v>
      </c>
      <c r="N14" s="201">
        <v>1214</v>
      </c>
      <c r="O14" s="201">
        <v>104</v>
      </c>
      <c r="P14" s="201">
        <v>615</v>
      </c>
      <c r="Q14" s="201">
        <v>60</v>
      </c>
      <c r="R14" s="201">
        <v>50</v>
      </c>
      <c r="S14" s="201">
        <v>50</v>
      </c>
      <c r="T14" s="212">
        <v>70</v>
      </c>
      <c r="U14" s="118">
        <v>524</v>
      </c>
      <c r="V14" s="118">
        <v>31</v>
      </c>
      <c r="W14" s="118"/>
    </row>
    <row r="15" ht="22" customHeight="1" spans="1:23">
      <c r="A15" s="202" t="s">
        <v>725</v>
      </c>
      <c r="B15" s="198">
        <f t="shared" si="0"/>
        <v>0</v>
      </c>
      <c r="C15" s="199"/>
      <c r="D15" s="199"/>
      <c r="E15" s="200"/>
      <c r="F15" s="201"/>
      <c r="G15" s="201"/>
      <c r="H15" s="201"/>
      <c r="I15" s="201"/>
      <c r="J15" s="201"/>
      <c r="K15" s="201"/>
      <c r="L15" s="201"/>
      <c r="M15" s="201"/>
      <c r="N15" s="201"/>
      <c r="O15" s="201"/>
      <c r="P15" s="201"/>
      <c r="Q15" s="201"/>
      <c r="R15" s="201"/>
      <c r="S15" s="201"/>
      <c r="T15" s="212"/>
      <c r="U15" s="118"/>
      <c r="V15" s="118"/>
      <c r="W15" s="118"/>
    </row>
    <row r="16" ht="22" customHeight="1" spans="1:23">
      <c r="A16" s="202" t="s">
        <v>726</v>
      </c>
      <c r="B16" s="198">
        <f t="shared" si="0"/>
        <v>0</v>
      </c>
      <c r="C16" s="199"/>
      <c r="D16" s="199"/>
      <c r="E16" s="200"/>
      <c r="F16" s="201"/>
      <c r="G16" s="201"/>
      <c r="H16" s="201"/>
      <c r="I16" s="201"/>
      <c r="J16" s="201"/>
      <c r="K16" s="201"/>
      <c r="L16" s="201"/>
      <c r="M16" s="201"/>
      <c r="N16" s="201"/>
      <c r="O16" s="201"/>
      <c r="P16" s="201"/>
      <c r="Q16" s="201"/>
      <c r="R16" s="201"/>
      <c r="S16" s="201"/>
      <c r="T16" s="212"/>
      <c r="U16" s="118"/>
      <c r="V16" s="118"/>
      <c r="W16" s="118"/>
    </row>
    <row r="17" ht="22" customHeight="1" spans="1:23">
      <c r="A17" s="202" t="s">
        <v>727</v>
      </c>
      <c r="B17" s="198">
        <f t="shared" si="0"/>
        <v>0</v>
      </c>
      <c r="C17" s="199"/>
      <c r="D17" s="199"/>
      <c r="E17" s="200"/>
      <c r="F17" s="201"/>
      <c r="G17" s="201"/>
      <c r="H17" s="201"/>
      <c r="I17" s="201"/>
      <c r="J17" s="201"/>
      <c r="K17" s="201"/>
      <c r="L17" s="201"/>
      <c r="M17" s="201"/>
      <c r="N17" s="201"/>
      <c r="O17" s="201"/>
      <c r="P17" s="201"/>
      <c r="Q17" s="201"/>
      <c r="R17" s="201"/>
      <c r="S17" s="201"/>
      <c r="T17" s="212"/>
      <c r="U17" s="118"/>
      <c r="V17" s="118"/>
      <c r="W17" s="118"/>
    </row>
    <row r="18" ht="22" customHeight="1" spans="1:23">
      <c r="A18" s="202" t="s">
        <v>728</v>
      </c>
      <c r="B18" s="198">
        <f t="shared" si="0"/>
        <v>0</v>
      </c>
      <c r="C18" s="199"/>
      <c r="D18" s="199"/>
      <c r="E18" s="200"/>
      <c r="F18" s="201"/>
      <c r="G18" s="201"/>
      <c r="H18" s="201"/>
      <c r="I18" s="201"/>
      <c r="J18" s="201"/>
      <c r="K18" s="201"/>
      <c r="L18" s="201"/>
      <c r="M18" s="201"/>
      <c r="N18" s="201"/>
      <c r="O18" s="201"/>
      <c r="P18" s="201"/>
      <c r="Q18" s="201"/>
      <c r="R18" s="201"/>
      <c r="S18" s="201"/>
      <c r="T18" s="212"/>
      <c r="U18" s="118"/>
      <c r="V18" s="118"/>
      <c r="W18" s="118"/>
    </row>
    <row r="19" ht="22" customHeight="1" spans="1:23">
      <c r="A19" s="203" t="s">
        <v>729</v>
      </c>
      <c r="B19" s="198">
        <f t="shared" si="0"/>
        <v>0</v>
      </c>
      <c r="C19" s="199"/>
      <c r="D19" s="204"/>
      <c r="E19" s="200"/>
      <c r="F19" s="201"/>
      <c r="G19" s="201"/>
      <c r="H19" s="201"/>
      <c r="I19" s="201"/>
      <c r="J19" s="201"/>
      <c r="K19" s="201"/>
      <c r="L19" s="201"/>
      <c r="M19" s="201"/>
      <c r="N19" s="201"/>
      <c r="O19" s="201"/>
      <c r="P19" s="201"/>
      <c r="Q19" s="201"/>
      <c r="R19" s="201"/>
      <c r="S19" s="201"/>
      <c r="T19" s="212"/>
      <c r="U19" s="118"/>
      <c r="V19" s="118"/>
      <c r="W19" s="118"/>
    </row>
    <row r="20" ht="22" customHeight="1" spans="1:23">
      <c r="A20" s="202" t="s">
        <v>730</v>
      </c>
      <c r="B20" s="198">
        <f t="shared" si="0"/>
        <v>7139</v>
      </c>
      <c r="C20" s="199"/>
      <c r="D20" s="199"/>
      <c r="E20" s="200"/>
      <c r="F20" s="201">
        <v>387</v>
      </c>
      <c r="G20" s="201">
        <v>381</v>
      </c>
      <c r="H20" s="201">
        <v>696</v>
      </c>
      <c r="I20" s="201">
        <v>424</v>
      </c>
      <c r="J20" s="201">
        <v>748</v>
      </c>
      <c r="K20" s="201">
        <v>471</v>
      </c>
      <c r="L20" s="201">
        <v>546</v>
      </c>
      <c r="M20" s="201">
        <v>377</v>
      </c>
      <c r="N20" s="201">
        <v>862</v>
      </c>
      <c r="O20" s="201">
        <v>328</v>
      </c>
      <c r="P20" s="201">
        <v>419</v>
      </c>
      <c r="Q20" s="201">
        <v>213</v>
      </c>
      <c r="R20" s="201">
        <v>142</v>
      </c>
      <c r="S20" s="201">
        <v>264</v>
      </c>
      <c r="T20" s="212">
        <v>175</v>
      </c>
      <c r="U20" s="118">
        <v>428</v>
      </c>
      <c r="V20" s="118">
        <v>278</v>
      </c>
      <c r="W20" s="118"/>
    </row>
    <row r="21" ht="22" customHeight="1" spans="1:23">
      <c r="A21" s="202" t="s">
        <v>731</v>
      </c>
      <c r="B21" s="198">
        <f t="shared" si="0"/>
        <v>0</v>
      </c>
      <c r="C21" s="199"/>
      <c r="D21" s="199"/>
      <c r="E21" s="200"/>
      <c r="F21" s="201"/>
      <c r="G21" s="201"/>
      <c r="H21" s="201"/>
      <c r="I21" s="201"/>
      <c r="J21" s="201"/>
      <c r="K21" s="201"/>
      <c r="L21" s="201"/>
      <c r="M21" s="201"/>
      <c r="N21" s="201"/>
      <c r="O21" s="201"/>
      <c r="P21" s="201"/>
      <c r="Q21" s="201"/>
      <c r="R21" s="201"/>
      <c r="S21" s="201"/>
      <c r="T21" s="212"/>
      <c r="U21" s="118"/>
      <c r="V21" s="118"/>
      <c r="W21" s="118"/>
    </row>
    <row r="22" ht="22" customHeight="1" spans="1:23">
      <c r="A22" s="202" t="s">
        <v>732</v>
      </c>
      <c r="B22" s="198">
        <f t="shared" si="0"/>
        <v>0</v>
      </c>
      <c r="C22" s="199"/>
      <c r="D22" s="199"/>
      <c r="E22" s="200"/>
      <c r="F22" s="201">
        <v>0</v>
      </c>
      <c r="G22" s="201">
        <v>0</v>
      </c>
      <c r="H22" s="201">
        <v>0</v>
      </c>
      <c r="I22" s="201">
        <v>0</v>
      </c>
      <c r="J22" s="201">
        <v>0</v>
      </c>
      <c r="K22" s="201">
        <v>0</v>
      </c>
      <c r="L22" s="201">
        <v>0</v>
      </c>
      <c r="M22" s="201">
        <v>0</v>
      </c>
      <c r="N22" s="201">
        <v>0</v>
      </c>
      <c r="O22" s="201">
        <v>0</v>
      </c>
      <c r="P22" s="201">
        <v>0</v>
      </c>
      <c r="Q22" s="201">
        <v>0</v>
      </c>
      <c r="R22" s="201">
        <v>0</v>
      </c>
      <c r="S22" s="201">
        <v>0</v>
      </c>
      <c r="T22" s="212">
        <v>0</v>
      </c>
      <c r="U22" s="118">
        <v>0</v>
      </c>
      <c r="V22" s="118">
        <v>0</v>
      </c>
      <c r="W22" s="118"/>
    </row>
    <row r="23" ht="22" customHeight="1" spans="1:23">
      <c r="A23" s="202" t="s">
        <v>733</v>
      </c>
      <c r="B23" s="198">
        <f t="shared" si="0"/>
        <v>0</v>
      </c>
      <c r="C23" s="199"/>
      <c r="D23" s="199"/>
      <c r="E23" s="200"/>
      <c r="F23" s="201"/>
      <c r="G23" s="201"/>
      <c r="H23" s="201"/>
      <c r="I23" s="201"/>
      <c r="J23" s="201"/>
      <c r="K23" s="201"/>
      <c r="L23" s="201"/>
      <c r="M23" s="201"/>
      <c r="N23" s="201"/>
      <c r="O23" s="201"/>
      <c r="P23" s="201"/>
      <c r="Q23" s="201"/>
      <c r="R23" s="201"/>
      <c r="S23" s="201"/>
      <c r="T23" s="212"/>
      <c r="U23" s="118"/>
      <c r="V23" s="118"/>
      <c r="W23" s="118"/>
    </row>
    <row r="24" ht="22" customHeight="1" spans="1:23">
      <c r="A24" s="202" t="s">
        <v>734</v>
      </c>
      <c r="B24" s="198">
        <f t="shared" si="0"/>
        <v>2470</v>
      </c>
      <c r="C24" s="199"/>
      <c r="D24" s="199"/>
      <c r="E24" s="200"/>
      <c r="F24" s="201">
        <v>100</v>
      </c>
      <c r="G24" s="201">
        <v>222</v>
      </c>
      <c r="H24" s="201">
        <v>255</v>
      </c>
      <c r="I24" s="201">
        <v>114</v>
      </c>
      <c r="J24" s="201">
        <v>117</v>
      </c>
      <c r="K24" s="201">
        <v>110</v>
      </c>
      <c r="L24" s="201">
        <v>109</v>
      </c>
      <c r="M24" s="201">
        <v>80</v>
      </c>
      <c r="N24" s="201">
        <v>189</v>
      </c>
      <c r="O24" s="201">
        <v>146</v>
      </c>
      <c r="P24" s="201">
        <v>57</v>
      </c>
      <c r="Q24" s="201">
        <v>265</v>
      </c>
      <c r="R24" s="201">
        <v>181</v>
      </c>
      <c r="S24" s="201">
        <v>61</v>
      </c>
      <c r="T24" s="212">
        <v>50</v>
      </c>
      <c r="U24" s="118">
        <v>108</v>
      </c>
      <c r="V24" s="118">
        <v>306</v>
      </c>
      <c r="W24" s="118"/>
    </row>
    <row r="25" ht="22" customHeight="1" spans="1:23">
      <c r="A25" s="197" t="s">
        <v>735</v>
      </c>
      <c r="B25" s="198">
        <v>0</v>
      </c>
      <c r="C25" s="199"/>
      <c r="D25" s="199"/>
      <c r="E25" s="200"/>
      <c r="F25" s="201"/>
      <c r="G25" s="201"/>
      <c r="H25" s="201"/>
      <c r="I25" s="201"/>
      <c r="J25" s="201"/>
      <c r="K25" s="201"/>
      <c r="L25" s="201"/>
      <c r="M25" s="201"/>
      <c r="N25" s="201"/>
      <c r="O25" s="201"/>
      <c r="P25" s="201"/>
      <c r="Q25" s="201"/>
      <c r="R25" s="201"/>
      <c r="S25" s="201"/>
      <c r="T25" s="212"/>
      <c r="U25" s="118"/>
      <c r="V25" s="118"/>
      <c r="W25" s="118"/>
    </row>
    <row r="26" ht="22" hidden="1" customHeight="1" spans="1:11">
      <c r="A26" s="205" t="s">
        <v>736</v>
      </c>
      <c r="B26" s="206"/>
      <c r="C26" s="206"/>
      <c r="D26" s="206"/>
      <c r="E26" s="206"/>
      <c r="F26" s="207"/>
      <c r="G26" s="207"/>
      <c r="H26" s="207"/>
      <c r="I26" s="207"/>
      <c r="J26" s="207"/>
      <c r="K26" s="94"/>
    </row>
    <row r="27" ht="22" hidden="1" customHeight="1" spans="1:11">
      <c r="A27" s="205" t="s">
        <v>737</v>
      </c>
      <c r="B27" s="206"/>
      <c r="C27" s="206"/>
      <c r="D27" s="206"/>
      <c r="E27" s="206"/>
      <c r="F27" s="207"/>
      <c r="G27" s="207"/>
      <c r="H27" s="207"/>
      <c r="I27" s="207"/>
      <c r="J27" s="207"/>
      <c r="K27" s="94"/>
    </row>
    <row r="28" ht="22" hidden="1" customHeight="1" spans="1:11">
      <c r="A28" s="205" t="s">
        <v>738</v>
      </c>
      <c r="B28" s="206"/>
      <c r="C28" s="206"/>
      <c r="D28" s="206"/>
      <c r="E28" s="206"/>
      <c r="F28" s="207"/>
      <c r="G28" s="207"/>
      <c r="H28" s="207"/>
      <c r="I28" s="207"/>
      <c r="J28" s="207"/>
      <c r="K28" s="94"/>
    </row>
    <row r="29" ht="22" hidden="1" customHeight="1" spans="1:11">
      <c r="A29" s="205" t="s">
        <v>737</v>
      </c>
      <c r="B29" s="206"/>
      <c r="C29" s="206"/>
      <c r="D29" s="206"/>
      <c r="E29" s="206"/>
      <c r="F29" s="207"/>
      <c r="G29" s="207"/>
      <c r="H29" s="207"/>
      <c r="I29" s="207"/>
      <c r="J29" s="207"/>
      <c r="K29" s="94"/>
    </row>
    <row r="30" ht="22" hidden="1" customHeight="1" spans="1:11">
      <c r="A30" s="205" t="s">
        <v>739</v>
      </c>
      <c r="B30" s="206"/>
      <c r="C30" s="206"/>
      <c r="D30" s="206"/>
      <c r="E30" s="206"/>
      <c r="F30" s="207"/>
      <c r="G30" s="207"/>
      <c r="H30" s="207"/>
      <c r="I30" s="207"/>
      <c r="J30" s="207"/>
      <c r="K30" s="94"/>
    </row>
    <row r="31" ht="22" hidden="1" customHeight="1" spans="1:11">
      <c r="A31" s="205" t="s">
        <v>737</v>
      </c>
      <c r="B31" s="206"/>
      <c r="C31" s="206"/>
      <c r="D31" s="206"/>
      <c r="E31" s="206"/>
      <c r="F31" s="207"/>
      <c r="G31" s="207"/>
      <c r="H31" s="207"/>
      <c r="I31" s="207"/>
      <c r="J31" s="207"/>
      <c r="K31" s="94"/>
    </row>
    <row r="32" ht="22" hidden="1" customHeight="1" spans="1:11">
      <c r="A32" s="205" t="s">
        <v>740</v>
      </c>
      <c r="B32" s="206"/>
      <c r="C32" s="206"/>
      <c r="D32" s="206"/>
      <c r="E32" s="206"/>
      <c r="F32" s="207"/>
      <c r="G32" s="207"/>
      <c r="H32" s="207"/>
      <c r="I32" s="207"/>
      <c r="J32" s="207"/>
      <c r="K32" s="94"/>
    </row>
    <row r="33" ht="22" hidden="1" customHeight="1" spans="1:11">
      <c r="A33" s="205" t="s">
        <v>737</v>
      </c>
      <c r="B33" s="206"/>
      <c r="C33" s="206"/>
      <c r="D33" s="206"/>
      <c r="E33" s="206"/>
      <c r="F33" s="207"/>
      <c r="G33" s="207"/>
      <c r="H33" s="207"/>
      <c r="I33" s="207"/>
      <c r="J33" s="207"/>
      <c r="K33" s="94"/>
    </row>
    <row r="34" ht="22" hidden="1" customHeight="1" spans="1:11">
      <c r="A34" s="205" t="s">
        <v>741</v>
      </c>
      <c r="B34" s="206"/>
      <c r="C34" s="206"/>
      <c r="D34" s="206"/>
      <c r="E34" s="206"/>
      <c r="F34" s="207"/>
      <c r="G34" s="207"/>
      <c r="H34" s="207"/>
      <c r="I34" s="207"/>
      <c r="J34" s="207"/>
      <c r="K34" s="94"/>
    </row>
    <row r="35" ht="22" hidden="1" customHeight="1" spans="1:11">
      <c r="A35" s="205" t="s">
        <v>737</v>
      </c>
      <c r="B35" s="206"/>
      <c r="C35" s="206"/>
      <c r="D35" s="206"/>
      <c r="E35" s="206"/>
      <c r="F35" s="207"/>
      <c r="G35" s="207"/>
      <c r="H35" s="207"/>
      <c r="I35" s="207"/>
      <c r="J35" s="207"/>
      <c r="K35" s="94"/>
    </row>
    <row r="36" ht="22" hidden="1" customHeight="1" spans="1:11">
      <c r="A36" s="205" t="s">
        <v>742</v>
      </c>
      <c r="B36" s="206"/>
      <c r="C36" s="206"/>
      <c r="D36" s="206"/>
      <c r="E36" s="206"/>
      <c r="F36" s="207"/>
      <c r="G36" s="207"/>
      <c r="H36" s="207"/>
      <c r="I36" s="207"/>
      <c r="J36" s="207"/>
      <c r="K36" s="94"/>
    </row>
    <row r="37" ht="22" hidden="1" customHeight="1" spans="1:11">
      <c r="A37" s="205" t="s">
        <v>737</v>
      </c>
      <c r="B37" s="206"/>
      <c r="C37" s="206"/>
      <c r="D37" s="206"/>
      <c r="E37" s="206"/>
      <c r="F37" s="207"/>
      <c r="G37" s="207"/>
      <c r="H37" s="207"/>
      <c r="I37" s="207"/>
      <c r="J37" s="207"/>
      <c r="K37" s="94"/>
    </row>
    <row r="38" ht="22" hidden="1" customHeight="1" spans="1:11">
      <c r="A38" s="205" t="s">
        <v>743</v>
      </c>
      <c r="B38" s="206"/>
      <c r="C38" s="206"/>
      <c r="D38" s="206"/>
      <c r="E38" s="206"/>
      <c r="F38" s="207"/>
      <c r="G38" s="207"/>
      <c r="H38" s="207"/>
      <c r="I38" s="207"/>
      <c r="J38" s="207"/>
      <c r="K38" s="94"/>
    </row>
    <row r="39" ht="22" hidden="1" customHeight="1" spans="1:11">
      <c r="A39" s="205" t="s">
        <v>737</v>
      </c>
      <c r="B39" s="206"/>
      <c r="C39" s="206"/>
      <c r="D39" s="206"/>
      <c r="E39" s="206"/>
      <c r="F39" s="207"/>
      <c r="G39" s="207"/>
      <c r="H39" s="207"/>
      <c r="I39" s="207"/>
      <c r="J39" s="207"/>
      <c r="K39" s="94"/>
    </row>
    <row r="40" ht="22" hidden="1" customHeight="1" spans="1:11">
      <c r="A40" s="205" t="s">
        <v>744</v>
      </c>
      <c r="B40" s="206"/>
      <c r="C40" s="206"/>
      <c r="D40" s="206"/>
      <c r="E40" s="206"/>
      <c r="F40" s="207"/>
      <c r="G40" s="207"/>
      <c r="H40" s="207"/>
      <c r="I40" s="207"/>
      <c r="J40" s="207"/>
      <c r="K40" s="94"/>
    </row>
    <row r="41" ht="22" hidden="1" customHeight="1" spans="1:11">
      <c r="A41" s="205" t="s">
        <v>737</v>
      </c>
      <c r="B41" s="206"/>
      <c r="C41" s="206"/>
      <c r="D41" s="206"/>
      <c r="E41" s="206"/>
      <c r="F41" s="207"/>
      <c r="G41" s="207"/>
      <c r="H41" s="207"/>
      <c r="I41" s="207"/>
      <c r="J41" s="207"/>
      <c r="K41" s="94"/>
    </row>
    <row r="42" ht="22" hidden="1" customHeight="1" spans="1:11">
      <c r="A42" s="205" t="s">
        <v>745</v>
      </c>
      <c r="B42" s="206"/>
      <c r="C42" s="206"/>
      <c r="D42" s="206"/>
      <c r="E42" s="206"/>
      <c r="F42" s="207"/>
      <c r="G42" s="207"/>
      <c r="H42" s="207"/>
      <c r="I42" s="207"/>
      <c r="J42" s="207"/>
      <c r="K42" s="94"/>
    </row>
    <row r="43" ht="22" hidden="1" customHeight="1" spans="1:11">
      <c r="A43" s="205" t="s">
        <v>737</v>
      </c>
      <c r="B43" s="206"/>
      <c r="C43" s="206"/>
      <c r="D43" s="206"/>
      <c r="E43" s="206"/>
      <c r="F43" s="207"/>
      <c r="G43" s="207"/>
      <c r="H43" s="207"/>
      <c r="I43" s="207"/>
      <c r="J43" s="207"/>
      <c r="K43" s="94"/>
    </row>
    <row r="44" ht="22" hidden="1" customHeight="1" spans="1:11">
      <c r="A44" s="205" t="s">
        <v>746</v>
      </c>
      <c r="B44" s="206"/>
      <c r="C44" s="206"/>
      <c r="D44" s="206"/>
      <c r="E44" s="206"/>
      <c r="F44" s="207"/>
      <c r="G44" s="207"/>
      <c r="H44" s="207"/>
      <c r="I44" s="207"/>
      <c r="J44" s="207"/>
      <c r="K44" s="94"/>
    </row>
    <row r="45" ht="22" hidden="1" customHeight="1" spans="1:11">
      <c r="A45" s="205" t="s">
        <v>737</v>
      </c>
      <c r="B45" s="206"/>
      <c r="C45" s="206"/>
      <c r="D45" s="206"/>
      <c r="E45" s="206"/>
      <c r="F45" s="207"/>
      <c r="G45" s="207"/>
      <c r="H45" s="207"/>
      <c r="I45" s="207"/>
      <c r="J45" s="207"/>
      <c r="K45" s="94"/>
    </row>
    <row r="46" ht="22" hidden="1" customHeight="1" spans="1:11">
      <c r="A46" s="205" t="s">
        <v>747</v>
      </c>
      <c r="B46" s="206"/>
      <c r="C46" s="206"/>
      <c r="D46" s="206"/>
      <c r="E46" s="206"/>
      <c r="F46" s="207"/>
      <c r="G46" s="207"/>
      <c r="H46" s="207"/>
      <c r="I46" s="207"/>
      <c r="J46" s="207"/>
      <c r="K46" s="94"/>
    </row>
    <row r="47" ht="22" hidden="1" customHeight="1" spans="1:11">
      <c r="A47" s="205" t="s">
        <v>737</v>
      </c>
      <c r="B47" s="206"/>
      <c r="C47" s="206"/>
      <c r="D47" s="206"/>
      <c r="E47" s="206"/>
      <c r="F47" s="207"/>
      <c r="G47" s="207"/>
      <c r="H47" s="207"/>
      <c r="I47" s="207"/>
      <c r="J47" s="207"/>
      <c r="K47" s="94"/>
    </row>
    <row r="48" ht="22" hidden="1" customHeight="1" spans="1:11">
      <c r="A48" s="205" t="s">
        <v>748</v>
      </c>
      <c r="B48" s="206"/>
      <c r="C48" s="206"/>
      <c r="D48" s="206"/>
      <c r="E48" s="206"/>
      <c r="F48" s="207"/>
      <c r="G48" s="207"/>
      <c r="H48" s="207"/>
      <c r="I48" s="207"/>
      <c r="J48" s="207"/>
      <c r="K48" s="94"/>
    </row>
    <row r="49" ht="22" hidden="1" customHeight="1" spans="1:11">
      <c r="A49" s="205" t="s">
        <v>737</v>
      </c>
      <c r="B49" s="206"/>
      <c r="C49" s="206"/>
      <c r="D49" s="206"/>
      <c r="E49" s="206"/>
      <c r="F49" s="207"/>
      <c r="G49" s="207"/>
      <c r="H49" s="207"/>
      <c r="I49" s="207"/>
      <c r="J49" s="207"/>
      <c r="K49" s="94"/>
    </row>
    <row r="50" ht="22" hidden="1" customHeight="1" spans="1:11">
      <c r="A50" s="205" t="s">
        <v>749</v>
      </c>
      <c r="B50" s="206"/>
      <c r="C50" s="206"/>
      <c r="D50" s="206"/>
      <c r="E50" s="206"/>
      <c r="F50" s="207"/>
      <c r="G50" s="207"/>
      <c r="H50" s="207"/>
      <c r="I50" s="207"/>
      <c r="J50" s="207"/>
      <c r="K50" s="94"/>
    </row>
    <row r="51" ht="22" hidden="1" customHeight="1" spans="1:11">
      <c r="A51" s="205" t="s">
        <v>737</v>
      </c>
      <c r="B51" s="206"/>
      <c r="C51" s="206"/>
      <c r="D51" s="206"/>
      <c r="E51" s="206"/>
      <c r="F51" s="207"/>
      <c r="G51" s="207"/>
      <c r="H51" s="207"/>
      <c r="I51" s="207"/>
      <c r="J51" s="207"/>
      <c r="K51" s="94"/>
    </row>
    <row r="52" ht="22" hidden="1" customHeight="1" spans="1:11">
      <c r="A52" s="205" t="s">
        <v>750</v>
      </c>
      <c r="B52" s="206"/>
      <c r="C52" s="206"/>
      <c r="D52" s="206"/>
      <c r="E52" s="206"/>
      <c r="F52" s="207"/>
      <c r="G52" s="207"/>
      <c r="H52" s="207"/>
      <c r="I52" s="207"/>
      <c r="J52" s="207"/>
      <c r="K52" s="94"/>
    </row>
    <row r="53" ht="22" hidden="1" customHeight="1" spans="1:11">
      <c r="A53" s="205" t="s">
        <v>737</v>
      </c>
      <c r="B53" s="206"/>
      <c r="C53" s="206"/>
      <c r="D53" s="206"/>
      <c r="E53" s="206"/>
      <c r="F53" s="207"/>
      <c r="G53" s="207"/>
      <c r="H53" s="207"/>
      <c r="I53" s="207"/>
      <c r="J53" s="207"/>
      <c r="K53" s="94"/>
    </row>
    <row r="54" ht="22" hidden="1" customHeight="1" spans="1:11">
      <c r="A54" s="205" t="s">
        <v>751</v>
      </c>
      <c r="B54" s="206"/>
      <c r="C54" s="206"/>
      <c r="D54" s="206"/>
      <c r="E54" s="206"/>
      <c r="F54" s="207"/>
      <c r="G54" s="207"/>
      <c r="H54" s="207"/>
      <c r="I54" s="207"/>
      <c r="J54" s="207"/>
      <c r="K54" s="94"/>
    </row>
    <row r="55" ht="22" hidden="1" customHeight="1" spans="1:11">
      <c r="A55" s="205" t="s">
        <v>737</v>
      </c>
      <c r="B55" s="206"/>
      <c r="C55" s="206"/>
      <c r="D55" s="206"/>
      <c r="E55" s="206"/>
      <c r="F55" s="207"/>
      <c r="G55" s="207"/>
      <c r="H55" s="207"/>
      <c r="I55" s="207"/>
      <c r="J55" s="207"/>
      <c r="K55" s="94"/>
    </row>
    <row r="56" ht="22" hidden="1" customHeight="1" spans="1:11">
      <c r="A56" s="205" t="s">
        <v>752</v>
      </c>
      <c r="B56" s="206"/>
      <c r="C56" s="206"/>
      <c r="D56" s="206"/>
      <c r="E56" s="206"/>
      <c r="F56" s="207"/>
      <c r="G56" s="207"/>
      <c r="H56" s="207"/>
      <c r="I56" s="207"/>
      <c r="J56" s="207"/>
      <c r="K56" s="94"/>
    </row>
    <row r="57" ht="22" hidden="1" customHeight="1" spans="1:11">
      <c r="A57" s="205" t="s">
        <v>737</v>
      </c>
      <c r="B57" s="206"/>
      <c r="C57" s="206"/>
      <c r="D57" s="206"/>
      <c r="E57" s="206"/>
      <c r="F57" s="207"/>
      <c r="G57" s="207"/>
      <c r="H57" s="207"/>
      <c r="I57" s="207"/>
      <c r="J57" s="207"/>
      <c r="K57" s="94"/>
    </row>
    <row r="58" ht="22" hidden="1" customHeight="1" spans="1:11">
      <c r="A58" s="205" t="s">
        <v>753</v>
      </c>
      <c r="B58" s="206"/>
      <c r="C58" s="206"/>
      <c r="D58" s="206"/>
      <c r="E58" s="206"/>
      <c r="F58" s="207"/>
      <c r="G58" s="207"/>
      <c r="H58" s="207"/>
      <c r="I58" s="207"/>
      <c r="J58" s="207"/>
      <c r="K58" s="94"/>
    </row>
    <row r="59" ht="22" hidden="1" customHeight="1" spans="1:11">
      <c r="A59" s="205" t="s">
        <v>737</v>
      </c>
      <c r="B59" s="206"/>
      <c r="C59" s="206"/>
      <c r="D59" s="206"/>
      <c r="E59" s="206"/>
      <c r="F59" s="207"/>
      <c r="G59" s="207"/>
      <c r="H59" s="207"/>
      <c r="I59" s="207"/>
      <c r="J59" s="207"/>
      <c r="K59" s="94"/>
    </row>
    <row r="60" ht="22" hidden="1" customHeight="1" spans="1:11">
      <c r="A60" s="205" t="s">
        <v>754</v>
      </c>
      <c r="B60" s="206"/>
      <c r="C60" s="206"/>
      <c r="D60" s="206"/>
      <c r="E60" s="206"/>
      <c r="F60" s="207"/>
      <c r="G60" s="207"/>
      <c r="H60" s="207"/>
      <c r="I60" s="207"/>
      <c r="J60" s="207"/>
      <c r="K60" s="94"/>
    </row>
    <row r="61" ht="22" hidden="1" customHeight="1" spans="1:11">
      <c r="A61" s="205" t="s">
        <v>737</v>
      </c>
      <c r="B61" s="206"/>
      <c r="C61" s="206"/>
      <c r="D61" s="206"/>
      <c r="E61" s="206"/>
      <c r="F61" s="207"/>
      <c r="G61" s="207"/>
      <c r="H61" s="207"/>
      <c r="I61" s="207"/>
      <c r="J61" s="207"/>
      <c r="K61" s="94"/>
    </row>
    <row r="62" ht="22" hidden="1" customHeight="1" spans="1:11">
      <c r="A62" s="205" t="s">
        <v>755</v>
      </c>
      <c r="B62" s="206"/>
      <c r="C62" s="206"/>
      <c r="D62" s="206"/>
      <c r="E62" s="206"/>
      <c r="F62" s="207"/>
      <c r="G62" s="207"/>
      <c r="H62" s="207"/>
      <c r="I62" s="207"/>
      <c r="J62" s="207"/>
      <c r="K62" s="94"/>
    </row>
    <row r="63" ht="22" hidden="1" customHeight="1" spans="1:11">
      <c r="A63" s="94" t="s">
        <v>756</v>
      </c>
      <c r="B63" s="9"/>
      <c r="C63" s="9"/>
      <c r="D63" s="9"/>
      <c r="E63" s="9"/>
      <c r="F63" s="94"/>
      <c r="G63" s="94"/>
      <c r="H63" s="94"/>
      <c r="I63" s="94"/>
      <c r="J63" s="94"/>
      <c r="K63" s="94"/>
    </row>
    <row r="64" ht="22" hidden="1" customHeight="1" spans="1:11">
      <c r="A64" s="208" t="s">
        <v>757</v>
      </c>
      <c r="B64" s="209"/>
      <c r="C64" s="209"/>
      <c r="D64" s="209"/>
      <c r="E64" s="209"/>
      <c r="F64" s="208"/>
      <c r="G64" s="208"/>
      <c r="H64" s="208"/>
      <c r="I64" s="208"/>
      <c r="J64" s="208"/>
      <c r="K64" s="208"/>
    </row>
    <row r="66" ht="25" customHeight="1"/>
    <row r="67" ht="25" customHeight="1"/>
    <row r="68" ht="25" customHeight="1"/>
    <row r="76" ht="20.4" spans="1:5">
      <c r="A76" s="188" t="s">
        <v>758</v>
      </c>
      <c r="B76" s="188"/>
      <c r="C76" s="188"/>
      <c r="D76" s="188"/>
      <c r="E76" s="188"/>
    </row>
    <row r="78" spans="5:5">
      <c r="E78" s="191" t="s">
        <v>55</v>
      </c>
    </row>
    <row r="79" s="185" customFormat="1" ht="33" customHeight="1" spans="1:5">
      <c r="A79" s="213" t="s">
        <v>759</v>
      </c>
      <c r="B79" s="213" t="s">
        <v>696</v>
      </c>
      <c r="C79" s="213" t="s">
        <v>760</v>
      </c>
      <c r="D79" s="213" t="s">
        <v>761</v>
      </c>
      <c r="E79" s="214" t="s">
        <v>762</v>
      </c>
    </row>
    <row r="80" ht="30" customHeight="1" spans="1:5">
      <c r="A80" s="215" t="s">
        <v>697</v>
      </c>
      <c r="B80" s="215">
        <f>C80+D80+E80</f>
        <v>2537</v>
      </c>
      <c r="C80" s="215"/>
      <c r="D80" s="215">
        <v>2537</v>
      </c>
      <c r="E80" s="215"/>
    </row>
    <row r="81" ht="30" customHeight="1" spans="1:5">
      <c r="A81" s="215" t="s">
        <v>698</v>
      </c>
      <c r="B81" s="215">
        <f t="shared" ref="B81:B97" si="2">C81+D81+E81</f>
        <v>2123</v>
      </c>
      <c r="C81" s="215"/>
      <c r="D81" s="215">
        <v>2123</v>
      </c>
      <c r="E81" s="215"/>
    </row>
    <row r="82" ht="30" customHeight="1" spans="1:5">
      <c r="A82" s="215" t="s">
        <v>699</v>
      </c>
      <c r="B82" s="215">
        <f t="shared" si="2"/>
        <v>2245</v>
      </c>
      <c r="C82" s="215"/>
      <c r="D82" s="215">
        <v>2245</v>
      </c>
      <c r="E82" s="215"/>
    </row>
    <row r="83" ht="30" customHeight="1" spans="1:5">
      <c r="A83" s="215" t="s">
        <v>700</v>
      </c>
      <c r="B83" s="215">
        <f t="shared" si="2"/>
        <v>1820</v>
      </c>
      <c r="C83" s="215"/>
      <c r="D83" s="215">
        <v>1820</v>
      </c>
      <c r="E83" s="215"/>
    </row>
    <row r="84" ht="30" customHeight="1" spans="1:5">
      <c r="A84" s="215" t="s">
        <v>701</v>
      </c>
      <c r="B84" s="215">
        <f t="shared" si="2"/>
        <v>2078</v>
      </c>
      <c r="C84" s="215"/>
      <c r="D84" s="215">
        <v>2078</v>
      </c>
      <c r="E84" s="215"/>
    </row>
    <row r="85" ht="30" customHeight="1" spans="1:5">
      <c r="A85" s="215" t="s">
        <v>702</v>
      </c>
      <c r="B85" s="215">
        <f t="shared" si="2"/>
        <v>2366</v>
      </c>
      <c r="C85" s="215"/>
      <c r="D85" s="215">
        <v>2366</v>
      </c>
      <c r="E85" s="215"/>
    </row>
    <row r="86" ht="30" customHeight="1" spans="1:5">
      <c r="A86" s="215" t="s">
        <v>703</v>
      </c>
      <c r="B86" s="215">
        <f t="shared" si="2"/>
        <v>2926</v>
      </c>
      <c r="C86" s="215"/>
      <c r="D86" s="215">
        <v>2926</v>
      </c>
      <c r="E86" s="215"/>
    </row>
    <row r="87" ht="30" customHeight="1" spans="1:5">
      <c r="A87" s="215" t="s">
        <v>704</v>
      </c>
      <c r="B87" s="215">
        <f t="shared" si="2"/>
        <v>1307</v>
      </c>
      <c r="C87" s="215"/>
      <c r="D87" s="215">
        <v>1307</v>
      </c>
      <c r="E87" s="215"/>
    </row>
    <row r="88" ht="30" customHeight="1" spans="1:5">
      <c r="A88" s="215" t="s">
        <v>705</v>
      </c>
      <c r="B88" s="215">
        <f t="shared" si="2"/>
        <v>3680</v>
      </c>
      <c r="C88" s="215"/>
      <c r="D88" s="215">
        <v>3680</v>
      </c>
      <c r="E88" s="215"/>
    </row>
    <row r="89" ht="30" customHeight="1" spans="1:5">
      <c r="A89" s="215" t="s">
        <v>706</v>
      </c>
      <c r="B89" s="215">
        <f t="shared" si="2"/>
        <v>1490</v>
      </c>
      <c r="C89" s="215"/>
      <c r="D89" s="215">
        <v>1490</v>
      </c>
      <c r="E89" s="215"/>
    </row>
    <row r="90" ht="30" customHeight="1" spans="1:5">
      <c r="A90" s="215" t="s">
        <v>707</v>
      </c>
      <c r="B90" s="215">
        <f t="shared" si="2"/>
        <v>1754</v>
      </c>
      <c r="C90" s="215"/>
      <c r="D90" s="215">
        <v>1754</v>
      </c>
      <c r="E90" s="215"/>
    </row>
    <row r="91" ht="30" customHeight="1" spans="1:5">
      <c r="A91" s="215" t="s">
        <v>708</v>
      </c>
      <c r="B91" s="215">
        <f t="shared" si="2"/>
        <v>1293</v>
      </c>
      <c r="C91" s="215"/>
      <c r="D91" s="215">
        <v>1293</v>
      </c>
      <c r="E91" s="215"/>
    </row>
    <row r="92" ht="30" customHeight="1" spans="1:5">
      <c r="A92" s="215" t="s">
        <v>709</v>
      </c>
      <c r="B92" s="215">
        <f t="shared" si="2"/>
        <v>1193</v>
      </c>
      <c r="C92" s="215"/>
      <c r="D92" s="215">
        <v>1193</v>
      </c>
      <c r="E92" s="215"/>
    </row>
    <row r="93" ht="30" customHeight="1" spans="1:5">
      <c r="A93" s="215" t="s">
        <v>710</v>
      </c>
      <c r="B93" s="215">
        <f t="shared" si="2"/>
        <v>1182</v>
      </c>
      <c r="C93" s="215"/>
      <c r="D93" s="215">
        <v>1182</v>
      </c>
      <c r="E93" s="215"/>
    </row>
    <row r="94" ht="30" customHeight="1" spans="1:5">
      <c r="A94" s="215" t="s">
        <v>711</v>
      </c>
      <c r="B94" s="215">
        <f t="shared" si="2"/>
        <v>1207</v>
      </c>
      <c r="C94" s="215"/>
      <c r="D94" s="215">
        <v>1207</v>
      </c>
      <c r="E94" s="215"/>
    </row>
    <row r="95" ht="30" customHeight="1" spans="1:5">
      <c r="A95" s="215" t="s">
        <v>712</v>
      </c>
      <c r="B95" s="215">
        <f t="shared" si="2"/>
        <v>2006</v>
      </c>
      <c r="C95" s="215"/>
      <c r="D95" s="215">
        <v>2006</v>
      </c>
      <c r="E95" s="215"/>
    </row>
    <row r="96" ht="30" customHeight="1" spans="1:5">
      <c r="A96" s="215" t="s">
        <v>713</v>
      </c>
      <c r="B96" s="215">
        <f t="shared" si="2"/>
        <v>1793</v>
      </c>
      <c r="C96" s="215"/>
      <c r="D96" s="215">
        <v>1793</v>
      </c>
      <c r="E96" s="215"/>
    </row>
    <row r="97" ht="30" customHeight="1" spans="1:5">
      <c r="A97" s="215" t="s">
        <v>714</v>
      </c>
      <c r="B97" s="215">
        <f t="shared" si="2"/>
        <v>0</v>
      </c>
      <c r="C97" s="215"/>
      <c r="D97" s="215"/>
      <c r="E97" s="215"/>
    </row>
    <row r="98" ht="30" customHeight="1" spans="1:5">
      <c r="A98" s="215" t="s">
        <v>763</v>
      </c>
      <c r="B98" s="215">
        <f>SUM(B80:B97)</f>
        <v>33000</v>
      </c>
      <c r="C98" s="215">
        <f>SUM(C80:C97)</f>
        <v>0</v>
      </c>
      <c r="D98" s="215">
        <f>SUM(D80:D97)</f>
        <v>33000</v>
      </c>
      <c r="E98" s="215">
        <f>SUM(E80:E97)</f>
        <v>0</v>
      </c>
    </row>
  </sheetData>
  <mergeCells count="25">
    <mergeCell ref="A2:E2"/>
    <mergeCell ref="B4:E4"/>
    <mergeCell ref="B5:E5"/>
    <mergeCell ref="B6:E6"/>
    <mergeCell ref="B7:E7"/>
    <mergeCell ref="B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25:E25"/>
    <mergeCell ref="A64:K64"/>
    <mergeCell ref="A76:E76"/>
  </mergeCells>
  <printOptions horizontalCentered="1"/>
  <pageMargins left="0.235416666666667" right="0.235416666666667" top="0.865277777777778" bottom="0.747916666666667" header="0.313888888888889" footer="0.313888888888889"/>
  <pageSetup paperSize="9" fitToHeight="0" orientation="portrait" horizont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H10" sqref="H10"/>
    </sheetView>
  </sheetViews>
  <sheetFormatPr defaultColWidth="8.6" defaultRowHeight="15.6" outlineLevelCol="5"/>
  <cols>
    <col min="1" max="1" width="43.1" style="156" customWidth="1"/>
    <col min="2" max="2" width="13" style="156" customWidth="1"/>
    <col min="3" max="3" width="13.5" style="156" customWidth="1"/>
    <col min="4" max="4" width="16" style="157" customWidth="1"/>
    <col min="5" max="16384" width="8.6" style="156"/>
  </cols>
  <sheetData>
    <row r="1" ht="22.35" customHeight="1" spans="1:4">
      <c r="A1" s="158" t="s">
        <v>764</v>
      </c>
      <c r="B1" s="159"/>
      <c r="C1" s="159"/>
      <c r="D1" s="160"/>
    </row>
    <row r="2" ht="20.4" spans="1:4">
      <c r="A2" s="161" t="s">
        <v>765</v>
      </c>
      <c r="B2" s="161"/>
      <c r="C2" s="161"/>
      <c r="D2" s="162"/>
    </row>
    <row r="3" spans="1:4">
      <c r="A3" s="163" t="s">
        <v>55</v>
      </c>
      <c r="B3" s="163"/>
      <c r="C3" s="163"/>
      <c r="D3" s="164"/>
    </row>
    <row r="4" ht="48" customHeight="1" spans="1:4">
      <c r="A4" s="165" t="s">
        <v>695</v>
      </c>
      <c r="B4" s="146" t="s">
        <v>57</v>
      </c>
      <c r="C4" s="166" t="s">
        <v>58</v>
      </c>
      <c r="D4" s="26" t="s">
        <v>105</v>
      </c>
    </row>
    <row r="5" ht="24.6" customHeight="1" spans="1:4">
      <c r="A5" s="167" t="s">
        <v>763</v>
      </c>
      <c r="B5" s="167">
        <v>1036</v>
      </c>
      <c r="C5" s="168">
        <v>834</v>
      </c>
      <c r="D5" s="169">
        <f t="shared" ref="D5:D10" si="0">B5/C5</f>
        <v>1.2422</v>
      </c>
    </row>
    <row r="6" ht="32.4" customHeight="1" spans="1:4">
      <c r="A6" s="170" t="s">
        <v>766</v>
      </c>
      <c r="B6" s="170">
        <v>9</v>
      </c>
      <c r="C6" s="168">
        <v>10</v>
      </c>
      <c r="D6" s="169">
        <f t="shared" si="0"/>
        <v>0.9</v>
      </c>
    </row>
    <row r="7" ht="32.4" customHeight="1" spans="1:4">
      <c r="A7" s="170" t="s">
        <v>767</v>
      </c>
      <c r="B7" s="170">
        <v>139</v>
      </c>
      <c r="C7" s="168">
        <v>157</v>
      </c>
      <c r="D7" s="169">
        <f t="shared" si="0"/>
        <v>0.8854</v>
      </c>
    </row>
    <row r="8" ht="32.4" customHeight="1" spans="1:4">
      <c r="A8" s="170" t="s">
        <v>768</v>
      </c>
      <c r="B8" s="170">
        <v>888</v>
      </c>
      <c r="C8" s="168">
        <v>667</v>
      </c>
      <c r="D8" s="169">
        <f t="shared" si="0"/>
        <v>1.3313</v>
      </c>
    </row>
    <row r="9" ht="32.4" customHeight="1" spans="1:6">
      <c r="A9" s="171" t="s">
        <v>769</v>
      </c>
      <c r="B9" s="172">
        <v>456</v>
      </c>
      <c r="C9" s="173">
        <v>516</v>
      </c>
      <c r="D9" s="169">
        <f t="shared" si="0"/>
        <v>0.8837</v>
      </c>
      <c r="F9" s="174"/>
    </row>
    <row r="10" ht="32.4" customHeight="1" spans="1:4">
      <c r="A10" s="171" t="s">
        <v>770</v>
      </c>
      <c r="B10" s="172">
        <v>432</v>
      </c>
      <c r="C10" s="175">
        <v>151</v>
      </c>
      <c r="D10" s="169">
        <f t="shared" si="0"/>
        <v>2.8609</v>
      </c>
    </row>
    <row r="12" customHeight="1" spans="1:1">
      <c r="A12" s="176" t="s">
        <v>771</v>
      </c>
    </row>
    <row r="13" ht="100.5" customHeight="1" spans="1:4">
      <c r="A13" s="177" t="s">
        <v>772</v>
      </c>
      <c r="B13" s="177"/>
      <c r="C13" s="177"/>
      <c r="D13" s="178"/>
    </row>
    <row r="14" ht="81.6" customHeight="1" spans="1:4">
      <c r="A14" s="179" t="s">
        <v>773</v>
      </c>
      <c r="B14" s="179"/>
      <c r="C14" s="179"/>
      <c r="D14" s="180"/>
    </row>
    <row r="15" spans="1:4">
      <c r="A15" s="181"/>
      <c r="B15" s="181"/>
      <c r="C15" s="181"/>
      <c r="D15" s="182"/>
    </row>
    <row r="16" spans="1:4">
      <c r="A16" s="183"/>
      <c r="B16" s="183"/>
      <c r="C16" s="183"/>
      <c r="D16" s="184"/>
    </row>
    <row r="17" spans="1:4">
      <c r="A17" s="183"/>
      <c r="B17" s="183"/>
      <c r="C17" s="183"/>
      <c r="D17" s="184"/>
    </row>
  </sheetData>
  <mergeCells count="4">
    <mergeCell ref="A2:D2"/>
    <mergeCell ref="A3:D3"/>
    <mergeCell ref="A13:D13"/>
    <mergeCell ref="A14:D14"/>
  </mergeCells>
  <pageMargins left="0.629166666666667" right="0.235416666666667" top="1.33680555555556" bottom="0.747916666666667" header="0.313888888888889" footer="0.313888888888889"/>
  <pageSetup paperSize="9" fitToHeight="0"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封面</vt:lpstr>
      <vt:lpstr>附表1-1</vt:lpstr>
      <vt:lpstr>附表1-2</vt:lpstr>
      <vt:lpstr>附表1-3</vt:lpstr>
      <vt:lpstr>附表1-4</vt:lpstr>
      <vt:lpstr>附表1-5</vt:lpstr>
      <vt:lpstr>附表1-6</vt:lpstr>
      <vt:lpstr>附表1-7</vt:lpstr>
      <vt:lpstr>附表1-8</vt:lpstr>
      <vt:lpstr>附表1-9</vt:lpstr>
      <vt:lpstr>附表1-10</vt:lpstr>
      <vt:lpstr>附表1-11</vt:lpstr>
      <vt:lpstr>附表1-12</vt:lpstr>
      <vt:lpstr>附表1-13</vt:lpstr>
      <vt:lpstr>附表1-14</vt:lpstr>
      <vt:lpstr>附表1-15</vt:lpstr>
      <vt:lpstr>附表1-16</vt:lpstr>
      <vt:lpstr>附表1-17</vt:lpstr>
      <vt:lpstr>附表1-18</vt:lpstr>
      <vt:lpstr>附表1-19</vt:lpstr>
      <vt:lpstr>附表1-20</vt:lpstr>
      <vt:lpstr>附表1-21</vt:lpstr>
      <vt:lpstr>附表5-1</vt:lpstr>
      <vt:lpstr>附表5-2</vt:lpstr>
      <vt:lpstr>附表5-3</vt:lpstr>
      <vt:lpstr>附表5-4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预算处/俞元鹉</dc:creator>
  <cp:lastModifiedBy>dell</cp:lastModifiedBy>
  <dcterms:created xsi:type="dcterms:W3CDTF">2008-01-10T09:59:00Z</dcterms:created>
  <cp:lastPrinted>2018-01-09T03:34:00Z</cp:lastPrinted>
  <dcterms:modified xsi:type="dcterms:W3CDTF">2021-05-28T07:04:00Z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2052-11.1.0.7932</vt:lpwstr>
  </property>
</Properties>
</file>