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44525"/>
</workbook>
</file>

<file path=xl/sharedStrings.xml><?xml version="1.0" encoding="utf-8"?>
<sst xmlns="http://schemas.openxmlformats.org/spreadsheetml/2006/main" count="731" uniqueCount="76">
  <si>
    <t>仙游县2021年1月份“三公”经费支出统计表</t>
  </si>
  <si>
    <t>编制单位：农业股</t>
  </si>
  <si>
    <t>时间：2021-2-3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</si>
  <si>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</si>
  <si>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</si>
  <si>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</si>
  <si>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</si>
  <si>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</si>
  <si>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</si>
  <si>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</si>
  <si>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</si>
  <si>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</si>
  <si>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2021.1月</t>
  </si>
  <si>
    <t>2020.1月</t>
  </si>
  <si>
    <t>比上年同期下降%</t>
  </si>
  <si>
    <t>小计</t>
  </si>
  <si>
    <t>其中：公共财政预算拨款</t>
  </si>
  <si>
    <t>仙游县农业农村局</t>
  </si>
  <si>
    <t>仙游县2021年1-2 月份“三公”经费支出统计表</t>
  </si>
  <si>
    <t>3月</t>
  </si>
  <si>
    <t>4日</t>
  </si>
  <si>
    <t>2021.1-2月</t>
  </si>
  <si>
    <t>2020.1-2月</t>
  </si>
  <si>
    <t>仙游县2020年  1-3 月份“三公”经费支出统计表</t>
  </si>
  <si>
    <t>2020年</t>
  </si>
  <si>
    <t>4月</t>
  </si>
  <si>
    <t>7日</t>
  </si>
  <si>
    <t>2020.1-3月</t>
  </si>
  <si>
    <t>2019.1-3月</t>
  </si>
  <si>
    <t>仙游县农业局</t>
  </si>
  <si>
    <t>仙游县2020年  4 月份“三公”经费支出统计表</t>
  </si>
  <si>
    <t>5月</t>
  </si>
  <si>
    <t>6日</t>
  </si>
  <si>
    <t>2020.1-4月</t>
  </si>
  <si>
    <t>2019.1-4月</t>
  </si>
  <si>
    <t>仙游县2020年  5 月份“三公”经费支出统计表</t>
  </si>
  <si>
    <t>6月</t>
  </si>
  <si>
    <t>2020.1-5月</t>
  </si>
  <si>
    <t>2019.1-5月</t>
  </si>
  <si>
    <t>仙游县2020年  6 月份“三公”经费支出统计表</t>
  </si>
  <si>
    <t>7月</t>
  </si>
  <si>
    <t>3日</t>
  </si>
  <si>
    <t>2020.1-6月</t>
  </si>
  <si>
    <t>2019.1-6月</t>
  </si>
  <si>
    <t>仙游县2020年  7 月份“三公”经费支出统计表</t>
  </si>
  <si>
    <t>8月</t>
  </si>
  <si>
    <t>2020.1-7月</t>
  </si>
  <si>
    <t>2019.1-7月</t>
  </si>
  <si>
    <t>仙游县2020年  8 月份“三公”经费支出统计表</t>
  </si>
  <si>
    <t>9月</t>
  </si>
  <si>
    <t>2020.1-8月</t>
  </si>
  <si>
    <t>2019.1-8月</t>
  </si>
  <si>
    <t>仙游县2020年 9月份“三公”经费支出统计表</t>
  </si>
  <si>
    <t>10月</t>
  </si>
  <si>
    <t>9日</t>
  </si>
  <si>
    <t>2020.1-9月</t>
  </si>
  <si>
    <t>2019.1-9月</t>
  </si>
  <si>
    <t>仙游县2020年 10月份“三公”经费支出统计表</t>
  </si>
  <si>
    <t>11月</t>
  </si>
  <si>
    <t>2020.1-10月</t>
  </si>
  <si>
    <t>2019.1-10月</t>
  </si>
  <si>
    <t>仙游县2020年 11月份“三公”经费支出统计表</t>
  </si>
  <si>
    <t>12月</t>
  </si>
  <si>
    <t>2020.1-11月</t>
  </si>
  <si>
    <t>2019.1-11月</t>
  </si>
  <si>
    <t>仙游县2020年 12月份“三公”经费支出统计表</t>
  </si>
  <si>
    <t>2021年</t>
  </si>
  <si>
    <t>1月</t>
  </si>
  <si>
    <t>5日</t>
  </si>
  <si>
    <t>2020.1-12月</t>
  </si>
  <si>
    <t>2019.1-12月</t>
  </si>
  <si>
    <t>仙游县2019年 10月份“三公”经费支出统计表</t>
  </si>
  <si>
    <t>2日</t>
  </si>
  <si>
    <t>2016.1-10月</t>
  </si>
  <si>
    <t>2018.1-10月</t>
  </si>
  <si>
    <t>2018.1-11月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</si>
</sst>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sz val="10"/>
      <name val="Helv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6" fillId="12" borderId="1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24" fillId="3" borderId="15" applyNumberFormat="0" applyAlignment="0" applyProtection="0">
      <alignment vertical="center"/>
    </xf>
    <xf numFmtId="0" fontId="17" fillId="14" borderId="16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vertical="center"/>
    </xf>
    <xf numFmtId="177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7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7" fontId="3" fillId="0" borderId="2" xfId="49" applyNumberFormat="1" applyFont="1" applyFill="1" applyBorder="1" applyAlignment="1">
      <alignment horizontal="center" vertical="center"/>
    </xf>
    <xf numFmtId="177" fontId="4" fillId="0" borderId="10" xfId="49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49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vertical="center"/>
    </xf>
    <xf numFmtId="177" fontId="5" fillId="0" borderId="2" xfId="49" applyNumberFormat="1" applyFont="1" applyFill="1" applyBorder="1" applyAlignment="1">
      <alignment horizontal="center" vertical="center"/>
    </xf>
    <xf numFmtId="176" fontId="5" fillId="0" borderId="2" xfId="49" applyNumberFormat="1" applyFont="1" applyFill="1" applyBorder="1" applyAlignment="1">
      <alignment horizontal="center" vertical="center"/>
    </xf>
    <xf numFmtId="177" fontId="5" fillId="0" borderId="10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6"/>
  <sheetViews>
    <sheetView workbookViewId="0">
      <selection activeCell="K17" sqref="K17"/>
    </sheetView>
  </sheetViews>
  <sheetFormatPr defaultColWidth="9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10" t="s">
        <v>15</v>
      </c>
      <c r="C5" s="6" t="s">
        <v>16</v>
      </c>
      <c r="D5" s="10" t="s">
        <v>15</v>
      </c>
      <c r="E5" s="6" t="s">
        <v>16</v>
      </c>
      <c r="F5" s="34"/>
      <c r="G5" s="11" t="s">
        <v>15</v>
      </c>
      <c r="H5" s="12" t="s">
        <v>16</v>
      </c>
      <c r="I5" s="20" t="s">
        <v>15</v>
      </c>
      <c r="J5" s="12" t="s">
        <v>16</v>
      </c>
      <c r="K5" s="34"/>
      <c r="L5" s="20" t="s">
        <v>15</v>
      </c>
      <c r="M5" s="12" t="s">
        <v>16</v>
      </c>
      <c r="N5" s="20" t="s">
        <v>15</v>
      </c>
      <c r="O5" s="12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0.18</v>
      </c>
      <c r="H6" s="15">
        <v>0.18</v>
      </c>
      <c r="I6" s="14">
        <v>0.83</v>
      </c>
      <c r="J6" s="15">
        <v>0.83</v>
      </c>
      <c r="K6" s="15">
        <f>(G6/I6-1)*100</f>
        <v>-78.3132530120482</v>
      </c>
      <c r="L6" s="14">
        <v>0.09</v>
      </c>
      <c r="M6" s="15">
        <v>0.09</v>
      </c>
      <c r="N6" s="14">
        <v>0.09</v>
      </c>
      <c r="O6" s="15">
        <v>0.09</v>
      </c>
      <c r="P6" s="15">
        <f>(L6/N6-1)*100</f>
        <v>0</v>
      </c>
      <c r="Q6" s="15"/>
      <c r="R6" s="15"/>
      <c r="S6" s="14"/>
      <c r="T6" s="15"/>
      <c r="U6" s="15"/>
      <c r="V6" s="14"/>
      <c r="W6" s="15"/>
      <c r="X6" s="14"/>
      <c r="Y6" s="15"/>
      <c r="Z6" s="35"/>
      <c r="AA6" s="15"/>
      <c r="AB6" s="15"/>
      <c r="AC6" s="15"/>
      <c r="AD6" s="15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8031496062992" right="0.748031496062992" top="0.984251968503937" bottom="0.984251968503937" header="0.511811023622047" footer="0.511811023622047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G6" sqref="G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58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59</v>
      </c>
      <c r="C4" s="7"/>
      <c r="D4" s="7" t="s">
        <v>60</v>
      </c>
      <c r="E4" s="7"/>
      <c r="F4" s="6" t="s">
        <v>14</v>
      </c>
      <c r="G4" s="9" t="s">
        <v>59</v>
      </c>
      <c r="H4" s="9"/>
      <c r="I4" s="18" t="s">
        <v>60</v>
      </c>
      <c r="J4" s="9"/>
      <c r="K4" s="19" t="s">
        <v>14</v>
      </c>
      <c r="L4" s="18" t="s">
        <v>59</v>
      </c>
      <c r="M4" s="9"/>
      <c r="N4" s="18" t="s">
        <v>60</v>
      </c>
      <c r="O4" s="9"/>
      <c r="P4" s="19" t="s">
        <v>14</v>
      </c>
      <c r="Q4" s="18" t="s">
        <v>59</v>
      </c>
      <c r="R4" s="9"/>
      <c r="S4" s="18" t="s">
        <v>60</v>
      </c>
      <c r="T4" s="9"/>
      <c r="U4" s="19" t="s">
        <v>14</v>
      </c>
      <c r="V4" s="18" t="s">
        <v>59</v>
      </c>
      <c r="W4" s="9"/>
      <c r="X4" s="18" t="s">
        <v>60</v>
      </c>
      <c r="Y4" s="9"/>
      <c r="Z4" s="19" t="s">
        <v>14</v>
      </c>
      <c r="AA4" s="18" t="s">
        <v>59</v>
      </c>
      <c r="AB4" s="9"/>
      <c r="AC4" s="18" t="s">
        <v>60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1.81</v>
      </c>
      <c r="H6" s="15">
        <v>1.81</v>
      </c>
      <c r="I6" s="14">
        <v>2.089</v>
      </c>
      <c r="J6" s="15">
        <v>2.089</v>
      </c>
      <c r="K6" s="15">
        <f>(G6/I6-1)*100</f>
        <v>-13.3556725706079</v>
      </c>
      <c r="L6" s="14">
        <v>3.14</v>
      </c>
      <c r="M6" s="15">
        <v>3.14</v>
      </c>
      <c r="N6" s="14">
        <v>0.46</v>
      </c>
      <c r="O6" s="15">
        <v>0.46</v>
      </c>
      <c r="P6" s="15">
        <f>(L6/N6-1)*100</f>
        <v>582.608695652174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P6" sqref="P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8.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62</v>
      </c>
      <c r="R2" s="3" t="s">
        <v>41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63</v>
      </c>
      <c r="C4" s="7"/>
      <c r="D4" s="7" t="s">
        <v>60</v>
      </c>
      <c r="E4" s="7"/>
      <c r="F4" s="6" t="s">
        <v>14</v>
      </c>
      <c r="G4" s="9" t="s">
        <v>63</v>
      </c>
      <c r="H4" s="9"/>
      <c r="I4" s="18" t="s">
        <v>64</v>
      </c>
      <c r="J4" s="9"/>
      <c r="K4" s="19" t="s">
        <v>14</v>
      </c>
      <c r="L4" s="18" t="s">
        <v>63</v>
      </c>
      <c r="M4" s="9"/>
      <c r="N4" s="18" t="s">
        <v>64</v>
      </c>
      <c r="O4" s="9"/>
      <c r="P4" s="19" t="s">
        <v>14</v>
      </c>
      <c r="Q4" s="18" t="s">
        <v>63</v>
      </c>
      <c r="R4" s="9"/>
      <c r="S4" s="18" t="s">
        <v>64</v>
      </c>
      <c r="T4" s="9"/>
      <c r="U4" s="19" t="s">
        <v>14</v>
      </c>
      <c r="V4" s="18" t="s">
        <v>63</v>
      </c>
      <c r="W4" s="9"/>
      <c r="X4" s="18" t="s">
        <v>64</v>
      </c>
      <c r="Y4" s="9"/>
      <c r="Z4" s="19" t="s">
        <v>14</v>
      </c>
      <c r="AA4" s="18" t="s">
        <v>63</v>
      </c>
      <c r="AB4" s="9"/>
      <c r="AC4" s="18" t="s">
        <v>64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1.95</v>
      </c>
      <c r="H6" s="15">
        <v>1.95</v>
      </c>
      <c r="I6" s="14">
        <v>2.24</v>
      </c>
      <c r="J6" s="15">
        <v>2.24</v>
      </c>
      <c r="K6" s="15">
        <f>(G6/I6-1)*100</f>
        <v>-12.9464285714286</v>
      </c>
      <c r="L6" s="14">
        <v>3.25</v>
      </c>
      <c r="M6" s="15">
        <v>3.25</v>
      </c>
      <c r="N6" s="14">
        <v>1.68</v>
      </c>
      <c r="O6" s="15">
        <v>1.68</v>
      </c>
      <c r="P6" s="15">
        <f>(L6/N6-1)*100</f>
        <v>93.4523809523809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 t="e">
        <f>(AB6/AD6-1)*100</f>
        <v>#DIV/0!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J8" sqref="J8"/>
    </sheetView>
  </sheetViews>
  <sheetFormatPr defaultColWidth="9" defaultRowHeight="14.25" outlineLevelRow="5"/>
  <cols>
    <col min="1" max="1" width="5.625" style="1" customWidth="1"/>
    <col min="2" max="2" width="4.875" style="1" customWidth="1"/>
    <col min="3" max="4" width="4.625" style="1" customWidth="1"/>
    <col min="5" max="5" width="4.75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5" style="1" customWidth="1"/>
    <col min="16" max="16" width="7" style="1" customWidth="1"/>
    <col min="17" max="17" width="5.25" style="1" customWidth="1"/>
    <col min="18" max="18" width="8" style="1" customWidth="1"/>
    <col min="19" max="19" width="3.625" style="1" customWidth="1"/>
    <col min="20" max="20" width="6" style="1" customWidth="1"/>
    <col min="21" max="21" width="7.75" style="1" customWidth="1"/>
    <col min="22" max="22" width="4" style="1" customWidth="1"/>
    <col min="23" max="23" width="5.875" style="1" customWidth="1"/>
    <col min="24" max="25" width="5" style="1" customWidth="1"/>
    <col min="26" max="26" width="4.5" style="1" customWidth="1"/>
    <col min="27" max="27" width="4" style="1" customWidth="1"/>
    <col min="28" max="28" width="7.875" style="1" customWidth="1"/>
    <col min="29" max="29" width="5" style="1" customWidth="1"/>
    <col min="30" max="30" width="4.625" style="1" customWidth="1"/>
    <col min="31" max="31" width="5.625" style="1" customWidth="1"/>
    <col min="32" max="32" width="4.125" style="1" customWidth="1"/>
    <col min="33" max="238" width="9" style="1" customWidth="1"/>
    <col min="239" max="16384" width="9" style="1"/>
  </cols>
  <sheetData>
    <row r="1" ht="33" customHeight="1" spans="1:32">
      <c r="A1" s="2" t="s">
        <v>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66</v>
      </c>
      <c r="Q2" s="21" t="s">
        <v>67</v>
      </c>
      <c r="R2" s="3" t="s">
        <v>68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69</v>
      </c>
      <c r="C4" s="7"/>
      <c r="D4" s="7" t="s">
        <v>70</v>
      </c>
      <c r="E4" s="7"/>
      <c r="F4" s="6" t="s">
        <v>14</v>
      </c>
      <c r="G4" s="9" t="s">
        <v>69</v>
      </c>
      <c r="H4" s="9"/>
      <c r="I4" s="18" t="s">
        <v>70</v>
      </c>
      <c r="J4" s="9"/>
      <c r="K4" s="19" t="s">
        <v>14</v>
      </c>
      <c r="L4" s="18" t="s">
        <v>69</v>
      </c>
      <c r="M4" s="9"/>
      <c r="N4" s="18" t="s">
        <v>70</v>
      </c>
      <c r="O4" s="9"/>
      <c r="P4" s="19" t="s">
        <v>14</v>
      </c>
      <c r="Q4" s="18" t="s">
        <v>69</v>
      </c>
      <c r="R4" s="9"/>
      <c r="S4" s="18" t="s">
        <v>70</v>
      </c>
      <c r="T4" s="9"/>
      <c r="U4" s="19" t="s">
        <v>14</v>
      </c>
      <c r="V4" s="18" t="s">
        <v>69</v>
      </c>
      <c r="W4" s="9"/>
      <c r="X4" s="18" t="s">
        <v>70</v>
      </c>
      <c r="Y4" s="9"/>
      <c r="Z4" s="19" t="s">
        <v>14</v>
      </c>
      <c r="AA4" s="18" t="s">
        <v>69</v>
      </c>
      <c r="AB4" s="9"/>
      <c r="AC4" s="18" t="s">
        <v>70</v>
      </c>
      <c r="AD4" s="9"/>
      <c r="AE4" s="19" t="s">
        <v>14</v>
      </c>
      <c r="AF4" s="6"/>
    </row>
    <row r="5" ht="69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27" customFormat="1" ht="36" customHeight="1" spans="1:32">
      <c r="A6" s="28" t="s">
        <v>29</v>
      </c>
      <c r="B6" s="29"/>
      <c r="C6" s="30"/>
      <c r="D6" s="29"/>
      <c r="E6" s="30"/>
      <c r="F6" s="30"/>
      <c r="G6" s="29">
        <v>2.91</v>
      </c>
      <c r="H6" s="30">
        <v>2.91</v>
      </c>
      <c r="I6" s="29">
        <v>3.36</v>
      </c>
      <c r="J6" s="30">
        <v>3.36</v>
      </c>
      <c r="K6" s="30">
        <f>(G6/I6-1)*100</f>
        <v>-13.3928571428571</v>
      </c>
      <c r="L6" s="29">
        <v>3.57</v>
      </c>
      <c r="M6" s="30">
        <v>3.57</v>
      </c>
      <c r="N6" s="29">
        <v>1.92</v>
      </c>
      <c r="O6" s="30">
        <v>1.92</v>
      </c>
      <c r="P6" s="30">
        <f>(L6/N6-1)*100</f>
        <v>85.9375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P6" sqref="P6"/>
    </sheetView>
  </sheetViews>
  <sheetFormatPr defaultColWidth="9" defaultRowHeight="13.5" outlineLevelRow="5"/>
  <sheetData>
    <row r="1" s="1" customFormat="1" ht="33" customHeight="1" spans="1:32">
      <c r="A1" s="2" t="s">
        <v>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2019</v>
      </c>
      <c r="Q2" s="21" t="s">
        <v>58</v>
      </c>
      <c r="R2" s="3" t="s">
        <v>72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s="1" customFormat="1" ht="20.25" customHeight="1" spans="1:32">
      <c r="A4" s="6"/>
      <c r="B4" s="7" t="s">
        <v>73</v>
      </c>
      <c r="C4" s="7"/>
      <c r="D4" s="7" t="s">
        <v>60</v>
      </c>
      <c r="E4" s="7"/>
      <c r="F4" s="6" t="s">
        <v>14</v>
      </c>
      <c r="G4" s="9" t="s">
        <v>74</v>
      </c>
      <c r="H4" s="9"/>
      <c r="I4" s="18" t="s">
        <v>60</v>
      </c>
      <c r="J4" s="9"/>
      <c r="K4" s="19" t="s">
        <v>14</v>
      </c>
      <c r="L4" s="18" t="s">
        <v>74</v>
      </c>
      <c r="M4" s="9"/>
      <c r="N4" s="18" t="s">
        <v>60</v>
      </c>
      <c r="O4" s="9"/>
      <c r="P4" s="19" t="s">
        <v>14</v>
      </c>
      <c r="Q4" s="18" t="s">
        <v>74</v>
      </c>
      <c r="R4" s="9"/>
      <c r="S4" s="18" t="s">
        <v>60</v>
      </c>
      <c r="T4" s="9"/>
      <c r="U4" s="19" t="s">
        <v>14</v>
      </c>
      <c r="V4" s="18" t="s">
        <v>75</v>
      </c>
      <c r="W4" s="9"/>
      <c r="X4" s="18" t="s">
        <v>60</v>
      </c>
      <c r="Y4" s="9"/>
      <c r="Z4" s="19" t="s">
        <v>14</v>
      </c>
      <c r="AA4" s="18" t="s">
        <v>74</v>
      </c>
      <c r="AB4" s="9"/>
      <c r="AC4" s="18" t="s">
        <v>60</v>
      </c>
      <c r="AD4" s="9"/>
      <c r="AE4" s="19" t="s">
        <v>14</v>
      </c>
      <c r="AF4" s="6"/>
    </row>
    <row r="5" s="1" customFormat="1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1" customFormat="1" ht="36" customHeight="1" spans="1:32">
      <c r="A6" s="13" t="s">
        <v>29</v>
      </c>
      <c r="B6" s="14"/>
      <c r="C6" s="15"/>
      <c r="D6" s="14"/>
      <c r="E6" s="15"/>
      <c r="F6" s="15"/>
      <c r="G6" s="14">
        <v>1.79</v>
      </c>
      <c r="H6" s="15">
        <v>1.79</v>
      </c>
      <c r="I6" s="14">
        <v>2.089</v>
      </c>
      <c r="J6" s="15">
        <v>2.089</v>
      </c>
      <c r="K6" s="15">
        <f>(G6/I6-1)*100</f>
        <v>-14.3130684538056</v>
      </c>
      <c r="L6" s="14">
        <v>0.85</v>
      </c>
      <c r="M6" s="15">
        <v>0.85</v>
      </c>
      <c r="N6" s="14">
        <v>0.46</v>
      </c>
      <c r="O6" s="15">
        <v>0.46</v>
      </c>
      <c r="P6" s="15">
        <f>(L6/N6-1)*100</f>
        <v>84.7826086956522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abSelected="1" workbookViewId="0">
      <selection activeCell="N17" sqref="N17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0.18</v>
      </c>
      <c r="H6" s="15">
        <v>0.18</v>
      </c>
      <c r="I6" s="14">
        <v>0.95</v>
      </c>
      <c r="J6" s="15">
        <v>0.95</v>
      </c>
      <c r="K6" s="15">
        <f>(G6-I6)/I6*100</f>
        <v>-81.0526315789474</v>
      </c>
      <c r="L6" s="14">
        <v>0.14</v>
      </c>
      <c r="M6" s="15">
        <v>0.14</v>
      </c>
      <c r="N6" s="14">
        <v>0.15</v>
      </c>
      <c r="O6" s="15">
        <v>0.15</v>
      </c>
      <c r="P6" s="15">
        <f>(L6-N6)/N6*100</f>
        <v>-6.66666666666665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P6" sqref="P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1.13</v>
      </c>
      <c r="H6" s="15">
        <v>1.13</v>
      </c>
      <c r="I6" s="14">
        <v>0.65</v>
      </c>
      <c r="J6" s="15">
        <v>0.65</v>
      </c>
      <c r="K6" s="15">
        <f>(G6/I6-1)*100</f>
        <v>73.8461538461538</v>
      </c>
      <c r="L6" s="14">
        <v>0.26</v>
      </c>
      <c r="M6" s="15">
        <v>0.26</v>
      </c>
      <c r="N6" s="14">
        <v>0.1</v>
      </c>
      <c r="O6" s="15">
        <v>0.1</v>
      </c>
      <c r="P6" s="15">
        <f>(L6/N6-1)*100</f>
        <v>160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P7" sqref="P7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31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33</v>
      </c>
      <c r="C4" s="7"/>
      <c r="D4" s="7" t="s">
        <v>34</v>
      </c>
      <c r="E4" s="7"/>
      <c r="F4" s="6" t="s">
        <v>14</v>
      </c>
      <c r="G4" s="9" t="s">
        <v>33</v>
      </c>
      <c r="H4" s="9"/>
      <c r="I4" s="18" t="s">
        <v>34</v>
      </c>
      <c r="J4" s="9"/>
      <c r="K4" s="19" t="s">
        <v>14</v>
      </c>
      <c r="L4" s="18" t="s">
        <v>33</v>
      </c>
      <c r="M4" s="9"/>
      <c r="N4" s="18" t="s">
        <v>34</v>
      </c>
      <c r="O4" s="9"/>
      <c r="P4" s="19" t="s">
        <v>14</v>
      </c>
      <c r="Q4" s="18" t="s">
        <v>33</v>
      </c>
      <c r="R4" s="9"/>
      <c r="S4" s="18" t="s">
        <v>34</v>
      </c>
      <c r="T4" s="9"/>
      <c r="U4" s="19" t="s">
        <v>14</v>
      </c>
      <c r="V4" s="18" t="s">
        <v>33</v>
      </c>
      <c r="W4" s="9"/>
      <c r="X4" s="18" t="s">
        <v>34</v>
      </c>
      <c r="Y4" s="9"/>
      <c r="Z4" s="19" t="s">
        <v>14</v>
      </c>
      <c r="AA4" s="18" t="s">
        <v>33</v>
      </c>
      <c r="AB4" s="9"/>
      <c r="AC4" s="18" t="s">
        <v>34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1.27</v>
      </c>
      <c r="H6" s="15">
        <v>1.27</v>
      </c>
      <c r="I6" s="14">
        <v>0.9</v>
      </c>
      <c r="J6" s="15">
        <v>0.9</v>
      </c>
      <c r="K6" s="15">
        <f>(G6/I6-1)*100</f>
        <v>41.1111111111111</v>
      </c>
      <c r="L6" s="14">
        <v>0.37</v>
      </c>
      <c r="M6" s="15">
        <v>0.37</v>
      </c>
      <c r="N6" s="14">
        <v>0.46</v>
      </c>
      <c r="O6" s="15">
        <v>0.46</v>
      </c>
      <c r="P6" s="15">
        <f>(L6/N6-1)*100</f>
        <v>-19.5652173913044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6"/>
  <sheetViews>
    <sheetView workbookViewId="0">
      <selection activeCell="P7" sqref="P7"/>
    </sheetView>
  </sheetViews>
  <sheetFormatPr defaultColWidth="9" defaultRowHeight="14.2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36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37</v>
      </c>
      <c r="C4" s="7"/>
      <c r="D4" s="7" t="s">
        <v>38</v>
      </c>
      <c r="E4" s="7"/>
      <c r="F4" s="6" t="s">
        <v>14</v>
      </c>
      <c r="G4" s="9" t="s">
        <v>37</v>
      </c>
      <c r="H4" s="9"/>
      <c r="I4" s="18" t="s">
        <v>38</v>
      </c>
      <c r="J4" s="9"/>
      <c r="K4" s="19" t="s">
        <v>14</v>
      </c>
      <c r="L4" s="18" t="s">
        <v>37</v>
      </c>
      <c r="M4" s="9"/>
      <c r="N4" s="18" t="s">
        <v>38</v>
      </c>
      <c r="O4" s="9"/>
      <c r="P4" s="19" t="s">
        <v>14</v>
      </c>
      <c r="Q4" s="18" t="s">
        <v>37</v>
      </c>
      <c r="R4" s="9"/>
      <c r="S4" s="18" t="s">
        <v>38</v>
      </c>
      <c r="T4" s="9"/>
      <c r="U4" s="19" t="s">
        <v>14</v>
      </c>
      <c r="V4" s="18" t="s">
        <v>37</v>
      </c>
      <c r="W4" s="9"/>
      <c r="X4" s="18" t="s">
        <v>38</v>
      </c>
      <c r="Y4" s="9"/>
      <c r="Z4" s="19" t="s">
        <v>14</v>
      </c>
      <c r="AA4" s="18" t="s">
        <v>37</v>
      </c>
      <c r="AB4" s="9"/>
      <c r="AC4" s="18" t="s">
        <v>38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1.3</v>
      </c>
      <c r="H6" s="15">
        <v>1.3</v>
      </c>
      <c r="I6" s="14">
        <v>1.34</v>
      </c>
      <c r="J6" s="15">
        <v>1.34</v>
      </c>
      <c r="K6" s="15">
        <v>2.99</v>
      </c>
      <c r="L6" s="14">
        <v>0.65</v>
      </c>
      <c r="M6" s="15">
        <v>0.65</v>
      </c>
      <c r="N6" s="14">
        <v>0.46</v>
      </c>
      <c r="O6" s="15">
        <v>0.46</v>
      </c>
      <c r="P6" s="15">
        <f>(L6/N6-1)*100</f>
        <v>41.304347826087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30">
        <v>0</v>
      </c>
      <c r="AF6" s="26"/>
    </row>
    <row r="16" spans="21:21">
      <c r="U16" s="1">
        <f>(G6/I6-1)*100</f>
        <v>-2.98507462686567</v>
      </c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P6" sqref="P6"/>
    </sheetView>
  </sheetViews>
  <sheetFormatPr defaultColWidth="9" defaultRowHeight="14.25" outlineLevelRow="5"/>
  <cols>
    <col min="1" max="1" width="9.75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40</v>
      </c>
      <c r="R2" s="3" t="s">
        <v>41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42</v>
      </c>
      <c r="C4" s="7"/>
      <c r="D4" s="7" t="s">
        <v>43</v>
      </c>
      <c r="E4" s="7"/>
      <c r="F4" s="6" t="s">
        <v>14</v>
      </c>
      <c r="G4" s="9" t="s">
        <v>42</v>
      </c>
      <c r="H4" s="9"/>
      <c r="I4" s="18" t="s">
        <v>43</v>
      </c>
      <c r="J4" s="9"/>
      <c r="K4" s="19" t="s">
        <v>14</v>
      </c>
      <c r="L4" s="18" t="s">
        <v>42</v>
      </c>
      <c r="M4" s="9"/>
      <c r="N4" s="18" t="s">
        <v>43</v>
      </c>
      <c r="O4" s="9"/>
      <c r="P4" s="19" t="s">
        <v>14</v>
      </c>
      <c r="Q4" s="18" t="s">
        <v>42</v>
      </c>
      <c r="R4" s="9"/>
      <c r="S4" s="18" t="s">
        <v>43</v>
      </c>
      <c r="T4" s="9"/>
      <c r="U4" s="19" t="s">
        <v>14</v>
      </c>
      <c r="V4" s="18" t="s">
        <v>42</v>
      </c>
      <c r="W4" s="9"/>
      <c r="X4" s="18" t="s">
        <v>43</v>
      </c>
      <c r="Y4" s="9"/>
      <c r="Z4" s="19" t="s">
        <v>14</v>
      </c>
      <c r="AA4" s="18" t="s">
        <v>42</v>
      </c>
      <c r="AB4" s="9"/>
      <c r="AC4" s="18" t="s">
        <v>43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1.34</v>
      </c>
      <c r="H6" s="15">
        <v>1.34</v>
      </c>
      <c r="I6" s="14">
        <v>2.14</v>
      </c>
      <c r="J6" s="15">
        <v>2.14</v>
      </c>
      <c r="K6" s="15">
        <f>(G6/I6-1)*100</f>
        <v>-37.3831775700935</v>
      </c>
      <c r="L6" s="14">
        <v>0.73</v>
      </c>
      <c r="M6" s="15">
        <v>0.73</v>
      </c>
      <c r="N6" s="14">
        <v>0.46</v>
      </c>
      <c r="O6" s="15">
        <v>0.46</v>
      </c>
      <c r="P6" s="15">
        <f>(L6/N6-1)*100</f>
        <v>58.695652173913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6" sqref="K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45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46</v>
      </c>
      <c r="C4" s="7"/>
      <c r="D4" s="7" t="s">
        <v>47</v>
      </c>
      <c r="E4" s="7"/>
      <c r="F4" s="6" t="s">
        <v>14</v>
      </c>
      <c r="G4" s="9" t="s">
        <v>46</v>
      </c>
      <c r="H4" s="9"/>
      <c r="I4" s="18" t="s">
        <v>47</v>
      </c>
      <c r="J4" s="9"/>
      <c r="K4" s="19" t="s">
        <v>14</v>
      </c>
      <c r="L4" s="18" t="s">
        <v>46</v>
      </c>
      <c r="M4" s="9"/>
      <c r="N4" s="18" t="s">
        <v>47</v>
      </c>
      <c r="O4" s="9"/>
      <c r="P4" s="19" t="s">
        <v>14</v>
      </c>
      <c r="Q4" s="18" t="s">
        <v>46</v>
      </c>
      <c r="R4" s="9"/>
      <c r="S4" s="18" t="s">
        <v>47</v>
      </c>
      <c r="T4" s="9"/>
      <c r="U4" s="19" t="s">
        <v>14</v>
      </c>
      <c r="V4" s="18" t="s">
        <v>46</v>
      </c>
      <c r="W4" s="9"/>
      <c r="X4" s="18" t="s">
        <v>47</v>
      </c>
      <c r="Y4" s="9"/>
      <c r="Z4" s="19" t="s">
        <v>14</v>
      </c>
      <c r="AA4" s="18" t="s">
        <v>46</v>
      </c>
      <c r="AB4" s="9"/>
      <c r="AC4" s="18" t="s">
        <v>47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1.56</v>
      </c>
      <c r="H6" s="15">
        <v>1.56</v>
      </c>
      <c r="I6" s="14">
        <v>2.4</v>
      </c>
      <c r="J6" s="15">
        <v>2.4</v>
      </c>
      <c r="K6" s="15">
        <f>(G6/I6-1)*100</f>
        <v>-35</v>
      </c>
      <c r="L6" s="14">
        <v>1.57</v>
      </c>
      <c r="M6" s="15">
        <v>1.57</v>
      </c>
      <c r="N6" s="14">
        <v>0.46</v>
      </c>
      <c r="O6" s="15">
        <v>0.46</v>
      </c>
      <c r="P6" s="15">
        <f>(L6/N6-1)*100</f>
        <v>241.304347826087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8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P6" sqref="P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49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50</v>
      </c>
      <c r="C4" s="7"/>
      <c r="D4" s="7" t="s">
        <v>51</v>
      </c>
      <c r="E4" s="7"/>
      <c r="F4" s="6" t="s">
        <v>14</v>
      </c>
      <c r="G4" s="9" t="s">
        <v>50</v>
      </c>
      <c r="H4" s="9"/>
      <c r="I4" s="18" t="s">
        <v>51</v>
      </c>
      <c r="J4" s="9"/>
      <c r="K4" s="19" t="s">
        <v>14</v>
      </c>
      <c r="L4" s="18" t="s">
        <v>50</v>
      </c>
      <c r="M4" s="9"/>
      <c r="N4" s="18" t="s">
        <v>51</v>
      </c>
      <c r="O4" s="9"/>
      <c r="P4" s="19" t="s">
        <v>14</v>
      </c>
      <c r="Q4" s="18" t="s">
        <v>50</v>
      </c>
      <c r="R4" s="9"/>
      <c r="S4" s="18" t="s">
        <v>51</v>
      </c>
      <c r="T4" s="9"/>
      <c r="U4" s="19" t="s">
        <v>14</v>
      </c>
      <c r="V4" s="18" t="s">
        <v>50</v>
      </c>
      <c r="W4" s="9"/>
      <c r="X4" s="18" t="s">
        <v>51</v>
      </c>
      <c r="Y4" s="9"/>
      <c r="Z4" s="19" t="s">
        <v>14</v>
      </c>
      <c r="AA4" s="18" t="s">
        <v>50</v>
      </c>
      <c r="AB4" s="9"/>
      <c r="AC4" s="18" t="s">
        <v>51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1.56</v>
      </c>
      <c r="H6" s="15">
        <v>1.56</v>
      </c>
      <c r="I6" s="14">
        <v>2.618</v>
      </c>
      <c r="J6" s="15">
        <v>2.618</v>
      </c>
      <c r="K6" s="15">
        <f>(G6/I6-1)*100</f>
        <v>-40.4125286478228</v>
      </c>
      <c r="L6" s="14">
        <v>2.09</v>
      </c>
      <c r="M6" s="15">
        <v>2.09</v>
      </c>
      <c r="N6" s="14">
        <v>0.46</v>
      </c>
      <c r="O6" s="15">
        <v>0.46</v>
      </c>
      <c r="P6" s="15">
        <f>(L6/N6-1)*100</f>
        <v>354.347826086956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6" sqref="K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53</v>
      </c>
      <c r="R2" s="3" t="s">
        <v>54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55</v>
      </c>
      <c r="C4" s="7"/>
      <c r="D4" s="7" t="s">
        <v>56</v>
      </c>
      <c r="E4" s="7"/>
      <c r="F4" s="6" t="s">
        <v>14</v>
      </c>
      <c r="G4" s="9" t="s">
        <v>55</v>
      </c>
      <c r="H4" s="9"/>
      <c r="I4" s="18" t="s">
        <v>56</v>
      </c>
      <c r="J4" s="9"/>
      <c r="K4" s="19" t="s">
        <v>14</v>
      </c>
      <c r="L4" s="18" t="s">
        <v>55</v>
      </c>
      <c r="M4" s="9"/>
      <c r="N4" s="18" t="s">
        <v>56</v>
      </c>
      <c r="O4" s="9"/>
      <c r="P4" s="19" t="s">
        <v>14</v>
      </c>
      <c r="Q4" s="18" t="s">
        <v>55</v>
      </c>
      <c r="R4" s="9"/>
      <c r="S4" s="18" t="s">
        <v>56</v>
      </c>
      <c r="T4" s="9"/>
      <c r="U4" s="19" t="s">
        <v>14</v>
      </c>
      <c r="V4" s="18" t="s">
        <v>55</v>
      </c>
      <c r="W4" s="9"/>
      <c r="X4" s="18" t="s">
        <v>56</v>
      </c>
      <c r="Y4" s="9"/>
      <c r="Z4" s="19" t="s">
        <v>14</v>
      </c>
      <c r="AA4" s="18" t="s">
        <v>55</v>
      </c>
      <c r="AB4" s="9"/>
      <c r="AC4" s="18" t="s">
        <v>56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1.74</v>
      </c>
      <c r="H6" s="15">
        <v>1.74</v>
      </c>
      <c r="I6" s="14">
        <v>3.03</v>
      </c>
      <c r="J6" s="15">
        <v>3.03</v>
      </c>
      <c r="K6" s="15">
        <f>(G6/I6-1)*100</f>
        <v>-42.5742574257426</v>
      </c>
      <c r="L6" s="14">
        <v>2.25</v>
      </c>
      <c r="M6" s="15">
        <v>2.25</v>
      </c>
      <c r="N6" s="14">
        <v>0.46</v>
      </c>
      <c r="O6" s="15">
        <v>0.46</v>
      </c>
      <c r="P6" s="15">
        <f>(L6/N6-1)*100</f>
        <v>389.130434782609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2020-02-04T10:19:00Z</dcterms:created>
  <cp:lastPrinted>2020-03-05T07:53:00Z</cp:lastPrinted>
  <dcterms:modified xsi:type="dcterms:W3CDTF">2021-03-04T07:00:10Z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