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9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44525"/>
</workbook>
</file>

<file path=xl/sharedStrings.xml><?xml version="1.0" encoding="utf-8"?>
<sst xmlns="http://schemas.openxmlformats.org/spreadsheetml/2006/main" count="731" uniqueCount="77">
  <si>
    <t>仙游县2022年1月份“三公”经费支出统计表</t>
  </si>
  <si>
    <t>编制单位：农业股</t>
  </si>
  <si>
    <t>时间：2022-2-14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</si>
  <si>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</si>
  <si>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</si>
  <si>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</si>
  <si>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</si>
  <si>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</si>
  <si>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</si>
  <si>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</si>
  <si>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</si>
  <si>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</si>
  <si>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2022.1月</t>
  </si>
  <si>
    <t>2021.1月</t>
  </si>
  <si>
    <t>比上年同期下降%</t>
  </si>
  <si>
    <t>小计</t>
  </si>
  <si>
    <t>其中：公共财政预算拨款</t>
  </si>
  <si>
    <t>仙游县农业农村局</t>
  </si>
  <si>
    <t>仙游县2022年1-2 月份“三公”经费支出统计表</t>
  </si>
  <si>
    <t>3月</t>
  </si>
  <si>
    <t>7日</t>
  </si>
  <si>
    <t>2022.1-2月</t>
  </si>
  <si>
    <t>2021.1-2月</t>
  </si>
  <si>
    <t>仙游县2022年  1-3 月份“三公”经费支出统计表</t>
  </si>
  <si>
    <t>2022年</t>
  </si>
  <si>
    <t>4月</t>
  </si>
  <si>
    <t>8日</t>
  </si>
  <si>
    <t>2022.1-3月</t>
  </si>
  <si>
    <t>2021.1-3月</t>
  </si>
  <si>
    <t>仙游县农业局</t>
  </si>
  <si>
    <t>仙游县2022年  4 月份“三公”经费支出统计表</t>
  </si>
  <si>
    <t>5月</t>
  </si>
  <si>
    <t>9日</t>
  </si>
  <si>
    <t>2022.1-4月</t>
  </si>
  <si>
    <t>2021.1-4月</t>
  </si>
  <si>
    <t>仙游县2022年  5 月份“三公”经费支出统计表</t>
  </si>
  <si>
    <t>6月</t>
  </si>
  <si>
    <t>2022.1-5月</t>
  </si>
  <si>
    <t>2021.1-5月</t>
  </si>
  <si>
    <t>仙游县2022年  6 月份“三公”经费支出统计表</t>
  </si>
  <si>
    <t>7月</t>
  </si>
  <si>
    <t>6日</t>
  </si>
  <si>
    <t>2022.1-6月</t>
  </si>
  <si>
    <t>2021.1-6月</t>
  </si>
  <si>
    <t>仙游县2022年  7 月份“三公”经费支出统计表</t>
  </si>
  <si>
    <t>8月</t>
  </si>
  <si>
    <t>3日</t>
  </si>
  <si>
    <t>2022.1-7月</t>
  </si>
  <si>
    <t>2021.1-7月</t>
  </si>
  <si>
    <t>仙游县2022年  8 月份“三公”经费支出统计表</t>
  </si>
  <si>
    <t>9月</t>
  </si>
  <si>
    <t>5日</t>
  </si>
  <si>
    <t>2022.1-8月</t>
  </si>
  <si>
    <t>2021.1-8月</t>
  </si>
  <si>
    <t>仙游县2022年 9月份“三公”经费支出统计表</t>
  </si>
  <si>
    <t>10月</t>
  </si>
  <si>
    <t>2022.1-9月</t>
  </si>
  <si>
    <t>2021.1-9月</t>
  </si>
  <si>
    <t>仙游县2022年 10月份“三公”经费支出统计表</t>
  </si>
  <si>
    <t>11月</t>
  </si>
  <si>
    <t>2022.1-10月</t>
  </si>
  <si>
    <t>2021.1-10月</t>
  </si>
  <si>
    <t>仙游县2021年 11月份“三公”经费支出统计表</t>
  </si>
  <si>
    <t>12月</t>
  </si>
  <si>
    <t>2021.1-11月</t>
  </si>
  <si>
    <t>2020.1-10月</t>
  </si>
  <si>
    <t>2020.1-11月</t>
  </si>
  <si>
    <t>仙游县2021年 12月份“三公”经费支出统计表</t>
  </si>
  <si>
    <t>1月</t>
  </si>
  <si>
    <t>2021.1-12月</t>
  </si>
  <si>
    <t>2020.1-12月</t>
  </si>
  <si>
    <t>仙游县2019年 10月份“三公”经费支出统计表</t>
  </si>
  <si>
    <t>2日</t>
  </si>
  <si>
    <t>2016.1-10月</t>
  </si>
  <si>
    <t>2019.1-10月</t>
  </si>
  <si>
    <t>2018.1-10月</t>
  </si>
  <si>
    <t>2018.1-11月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</si>
</sst>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Helv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16" applyNumberFormat="0" applyAlignment="0" applyProtection="0">
      <alignment vertical="center"/>
    </xf>
    <xf numFmtId="0" fontId="19" fillId="2" borderId="12" applyNumberFormat="0" applyAlignment="0" applyProtection="0">
      <alignment vertical="center"/>
    </xf>
    <xf numFmtId="0" fontId="20" fillId="8" borderId="17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49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176" fontId="5" fillId="0" borderId="10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workbookViewId="0">
      <selection activeCell="J15" sqref="J15"/>
    </sheetView>
  </sheetViews>
  <sheetFormatPr defaultColWidth="9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0.41</v>
      </c>
      <c r="H6" s="15">
        <v>0.41</v>
      </c>
      <c r="I6" s="14">
        <v>0.18</v>
      </c>
      <c r="J6" s="15">
        <v>0.18</v>
      </c>
      <c r="K6" s="15">
        <f>(G6/I6-1)*100</f>
        <v>127.777777777778</v>
      </c>
      <c r="L6" s="14">
        <v>0.08</v>
      </c>
      <c r="M6" s="15">
        <v>0.08</v>
      </c>
      <c r="N6" s="14">
        <v>0.09</v>
      </c>
      <c r="O6" s="15">
        <v>0.09</v>
      </c>
      <c r="P6" s="15">
        <f>(L6/N6-1)*100</f>
        <v>-11.1111111111111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8031496062992" right="0.748031496062992" top="0.984251968503937" bottom="0.984251968503937" header="0.511811023622047" footer="0.511811023622047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abSelected="1" topLeftCell="F1" workbookViewId="0">
      <selection activeCell="M14" sqref="M14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59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60</v>
      </c>
      <c r="C4" s="7"/>
      <c r="D4" s="7" t="s">
        <v>61</v>
      </c>
      <c r="E4" s="7"/>
      <c r="F4" s="6" t="s">
        <v>14</v>
      </c>
      <c r="G4" s="9" t="s">
        <v>60</v>
      </c>
      <c r="H4" s="9"/>
      <c r="I4" s="18" t="s">
        <v>61</v>
      </c>
      <c r="J4" s="9"/>
      <c r="K4" s="19" t="s">
        <v>14</v>
      </c>
      <c r="L4" s="18" t="s">
        <v>60</v>
      </c>
      <c r="M4" s="9"/>
      <c r="N4" s="18" t="s">
        <v>61</v>
      </c>
      <c r="O4" s="9"/>
      <c r="P4" s="19" t="s">
        <v>14</v>
      </c>
      <c r="Q4" s="18" t="s">
        <v>60</v>
      </c>
      <c r="R4" s="9"/>
      <c r="S4" s="18" t="s">
        <v>61</v>
      </c>
      <c r="T4" s="9"/>
      <c r="U4" s="19" t="s">
        <v>14</v>
      </c>
      <c r="V4" s="18" t="s">
        <v>60</v>
      </c>
      <c r="W4" s="9"/>
      <c r="X4" s="18" t="s">
        <v>61</v>
      </c>
      <c r="Y4" s="9"/>
      <c r="Z4" s="19" t="s">
        <v>14</v>
      </c>
      <c r="AA4" s="18" t="s">
        <v>60</v>
      </c>
      <c r="AB4" s="9"/>
      <c r="AC4" s="18" t="s">
        <v>61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1.41</v>
      </c>
      <c r="H6" s="15">
        <v>1.41</v>
      </c>
      <c r="I6" s="14">
        <v>1.26</v>
      </c>
      <c r="J6" s="15">
        <v>1.26</v>
      </c>
      <c r="K6" s="15">
        <f>(G6/I6-1)*100</f>
        <v>11.9047619047619</v>
      </c>
      <c r="L6" s="14">
        <v>1.95</v>
      </c>
      <c r="M6" s="15">
        <v>1.95</v>
      </c>
      <c r="N6" s="14">
        <v>3.62</v>
      </c>
      <c r="O6" s="15">
        <v>3.62</v>
      </c>
      <c r="P6" s="15">
        <f>(L6/N6-1)*100</f>
        <v>-46.1325966850829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H15" sqref="H15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8.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63</v>
      </c>
      <c r="R2" s="3" t="s">
        <v>46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64</v>
      </c>
      <c r="C4" s="7"/>
      <c r="D4" s="7" t="s">
        <v>65</v>
      </c>
      <c r="E4" s="7"/>
      <c r="F4" s="6" t="s">
        <v>14</v>
      </c>
      <c r="G4" s="9" t="s">
        <v>64</v>
      </c>
      <c r="H4" s="9"/>
      <c r="I4" s="18" t="s">
        <v>66</v>
      </c>
      <c r="J4" s="9"/>
      <c r="K4" s="19" t="s">
        <v>14</v>
      </c>
      <c r="L4" s="18" t="s">
        <v>64</v>
      </c>
      <c r="M4" s="9"/>
      <c r="N4" s="18" t="s">
        <v>66</v>
      </c>
      <c r="O4" s="9"/>
      <c r="P4" s="19" t="s">
        <v>14</v>
      </c>
      <c r="Q4" s="18" t="s">
        <v>64</v>
      </c>
      <c r="R4" s="9"/>
      <c r="S4" s="18" t="s">
        <v>66</v>
      </c>
      <c r="T4" s="9"/>
      <c r="U4" s="19" t="s">
        <v>14</v>
      </c>
      <c r="V4" s="18" t="s">
        <v>64</v>
      </c>
      <c r="W4" s="9"/>
      <c r="X4" s="18" t="s">
        <v>66</v>
      </c>
      <c r="Y4" s="9"/>
      <c r="Z4" s="19" t="s">
        <v>14</v>
      </c>
      <c r="AA4" s="18" t="s">
        <v>64</v>
      </c>
      <c r="AB4" s="9"/>
      <c r="AC4" s="18" t="s">
        <v>66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1.95</v>
      </c>
      <c r="J6" s="15">
        <v>1.95</v>
      </c>
      <c r="K6" s="15">
        <f>(G6/I6-1)*100</f>
        <v>-35.3846153846154</v>
      </c>
      <c r="L6" s="14">
        <v>3.75</v>
      </c>
      <c r="M6" s="15">
        <v>3.75</v>
      </c>
      <c r="N6" s="14">
        <v>3.25</v>
      </c>
      <c r="O6" s="15">
        <v>3.25</v>
      </c>
      <c r="P6" s="15">
        <f>(L6/N6-1)*100</f>
        <v>15.3846153846154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K16" sqref="K16"/>
    </sheetView>
  </sheetViews>
  <sheetFormatPr defaultColWidth="9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" style="1" customWidth="1"/>
    <col min="18" max="18" width="8" style="1" customWidth="1"/>
    <col min="19" max="19" width="3.625" style="1" customWidth="1"/>
    <col min="20" max="20" width="6" style="1" customWidth="1"/>
    <col min="21" max="21" width="7.75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68</v>
      </c>
      <c r="R2" s="3" t="s">
        <v>51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69</v>
      </c>
      <c r="C4" s="7"/>
      <c r="D4" s="7" t="s">
        <v>70</v>
      </c>
      <c r="E4" s="7"/>
      <c r="F4" s="6" t="s">
        <v>14</v>
      </c>
      <c r="G4" s="9" t="s">
        <v>69</v>
      </c>
      <c r="H4" s="9"/>
      <c r="I4" s="18" t="s">
        <v>70</v>
      </c>
      <c r="J4" s="9"/>
      <c r="K4" s="19" t="s">
        <v>14</v>
      </c>
      <c r="L4" s="18" t="s">
        <v>69</v>
      </c>
      <c r="M4" s="9"/>
      <c r="N4" s="18" t="s">
        <v>70</v>
      </c>
      <c r="O4" s="9"/>
      <c r="P4" s="19" t="s">
        <v>14</v>
      </c>
      <c r="Q4" s="18" t="s">
        <v>69</v>
      </c>
      <c r="R4" s="9"/>
      <c r="S4" s="18" t="s">
        <v>70</v>
      </c>
      <c r="T4" s="9"/>
      <c r="U4" s="19" t="s">
        <v>14</v>
      </c>
      <c r="V4" s="18" t="s">
        <v>69</v>
      </c>
      <c r="W4" s="9"/>
      <c r="X4" s="18" t="s">
        <v>70</v>
      </c>
      <c r="Y4" s="9"/>
      <c r="Z4" s="19" t="s">
        <v>14</v>
      </c>
      <c r="AA4" s="18" t="s">
        <v>69</v>
      </c>
      <c r="AB4" s="9"/>
      <c r="AC4" s="18" t="s">
        <v>70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2.94</v>
      </c>
      <c r="H6" s="30">
        <v>2.94</v>
      </c>
      <c r="I6" s="29">
        <v>2.91</v>
      </c>
      <c r="J6" s="30">
        <v>2.91</v>
      </c>
      <c r="K6" s="30">
        <f>(G6/I6-1)*100</f>
        <v>1.03092783505154</v>
      </c>
      <c r="L6" s="29">
        <v>5.26</v>
      </c>
      <c r="M6" s="30">
        <v>5.26</v>
      </c>
      <c r="N6" s="29">
        <v>3.57</v>
      </c>
      <c r="O6" s="30">
        <v>3.57</v>
      </c>
      <c r="P6" s="30">
        <f>(L6/N6-1)*100</f>
        <v>47.3389355742297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P6" sqref="P6"/>
    </sheetView>
  </sheetViews>
  <sheetFormatPr defaultColWidth="9" defaultRowHeight="13.5" outlineLevelRow="5"/>
  <sheetData>
    <row r="1" s="1" customFormat="1" ht="33" customHeight="1" spans="1:32">
      <c r="A1" s="2" t="s">
        <v>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59</v>
      </c>
      <c r="R2" s="3" t="s">
        <v>72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73</v>
      </c>
      <c r="C4" s="7"/>
      <c r="D4" s="7" t="s">
        <v>74</v>
      </c>
      <c r="E4" s="7"/>
      <c r="F4" s="6" t="s">
        <v>14</v>
      </c>
      <c r="G4" s="9" t="s">
        <v>75</v>
      </c>
      <c r="H4" s="9"/>
      <c r="I4" s="18" t="s">
        <v>74</v>
      </c>
      <c r="J4" s="9"/>
      <c r="K4" s="19" t="s">
        <v>14</v>
      </c>
      <c r="L4" s="18" t="s">
        <v>75</v>
      </c>
      <c r="M4" s="9"/>
      <c r="N4" s="18" t="s">
        <v>74</v>
      </c>
      <c r="O4" s="9"/>
      <c r="P4" s="19" t="s">
        <v>14</v>
      </c>
      <c r="Q4" s="18" t="s">
        <v>75</v>
      </c>
      <c r="R4" s="9"/>
      <c r="S4" s="18" t="s">
        <v>74</v>
      </c>
      <c r="T4" s="9"/>
      <c r="U4" s="19" t="s">
        <v>14</v>
      </c>
      <c r="V4" s="18" t="s">
        <v>76</v>
      </c>
      <c r="W4" s="9"/>
      <c r="X4" s="18" t="s">
        <v>74</v>
      </c>
      <c r="Y4" s="9"/>
      <c r="Z4" s="19" t="s">
        <v>14</v>
      </c>
      <c r="AA4" s="18" t="s">
        <v>75</v>
      </c>
      <c r="AB4" s="9"/>
      <c r="AC4" s="18" t="s">
        <v>74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13" sqref="K13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0.41</v>
      </c>
      <c r="H6" s="15">
        <v>0.41</v>
      </c>
      <c r="I6" s="14">
        <v>0.18</v>
      </c>
      <c r="J6" s="15">
        <v>0.18</v>
      </c>
      <c r="K6" s="15">
        <f>(G6-I6)/I6*100</f>
        <v>127.777777777778</v>
      </c>
      <c r="L6" s="14">
        <v>0.17</v>
      </c>
      <c r="M6" s="15">
        <v>0.17</v>
      </c>
      <c r="N6" s="14">
        <v>0.14</v>
      </c>
      <c r="O6" s="15">
        <v>0.14</v>
      </c>
      <c r="P6" s="15">
        <f>(L6-N6)/N6*100</f>
        <v>21.4285714285714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H6" sqref="H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0.46</v>
      </c>
      <c r="H6" s="15">
        <v>0.46</v>
      </c>
      <c r="I6" s="14">
        <v>0.18</v>
      </c>
      <c r="J6" s="15">
        <v>0.18</v>
      </c>
      <c r="K6" s="15">
        <f>(G6/I6-1)*100</f>
        <v>155.555555555556</v>
      </c>
      <c r="L6" s="14">
        <v>0.38</v>
      </c>
      <c r="M6" s="15">
        <v>0.38</v>
      </c>
      <c r="N6" s="14">
        <v>0.24</v>
      </c>
      <c r="O6" s="15">
        <v>0.24</v>
      </c>
      <c r="P6" s="15">
        <f>(L6/N6-1)*100</f>
        <v>58.3333333333333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P18" sqref="P18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33</v>
      </c>
      <c r="H4" s="9"/>
      <c r="I4" s="18" t="s">
        <v>34</v>
      </c>
      <c r="J4" s="9"/>
      <c r="K4" s="19" t="s">
        <v>14</v>
      </c>
      <c r="L4" s="18" t="s">
        <v>33</v>
      </c>
      <c r="M4" s="9"/>
      <c r="N4" s="18" t="s">
        <v>34</v>
      </c>
      <c r="O4" s="9"/>
      <c r="P4" s="19" t="s">
        <v>14</v>
      </c>
      <c r="Q4" s="18" t="s">
        <v>33</v>
      </c>
      <c r="R4" s="9"/>
      <c r="S4" s="18" t="s">
        <v>34</v>
      </c>
      <c r="T4" s="9"/>
      <c r="U4" s="19" t="s">
        <v>14</v>
      </c>
      <c r="V4" s="18" t="s">
        <v>33</v>
      </c>
      <c r="W4" s="9"/>
      <c r="X4" s="18" t="s">
        <v>34</v>
      </c>
      <c r="Y4" s="9"/>
      <c r="Z4" s="19" t="s">
        <v>14</v>
      </c>
      <c r="AA4" s="18" t="s">
        <v>33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0.46</v>
      </c>
      <c r="H6" s="15">
        <v>0.46</v>
      </c>
      <c r="I6" s="14">
        <v>0.31</v>
      </c>
      <c r="J6" s="15">
        <v>0.31</v>
      </c>
      <c r="K6" s="15">
        <f>(G6/I6-1)*100</f>
        <v>48.3870967741936</v>
      </c>
      <c r="L6" s="14">
        <v>0.63</v>
      </c>
      <c r="M6" s="15">
        <v>0.63</v>
      </c>
      <c r="N6" s="14">
        <v>0.36</v>
      </c>
      <c r="O6" s="15">
        <v>0.36</v>
      </c>
      <c r="P6" s="15">
        <f>(L6/N6-1)*100</f>
        <v>75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I15" sqref="I15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36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37</v>
      </c>
      <c r="C4" s="7"/>
      <c r="D4" s="7" t="s">
        <v>38</v>
      </c>
      <c r="E4" s="7"/>
      <c r="F4" s="6" t="s">
        <v>14</v>
      </c>
      <c r="G4" s="9" t="s">
        <v>37</v>
      </c>
      <c r="H4" s="9"/>
      <c r="I4" s="18" t="s">
        <v>38</v>
      </c>
      <c r="J4" s="9"/>
      <c r="K4" s="19" t="s">
        <v>14</v>
      </c>
      <c r="L4" s="18" t="s">
        <v>37</v>
      </c>
      <c r="M4" s="9"/>
      <c r="N4" s="18" t="s">
        <v>38</v>
      </c>
      <c r="O4" s="9"/>
      <c r="P4" s="19" t="s">
        <v>14</v>
      </c>
      <c r="Q4" s="18" t="s">
        <v>37</v>
      </c>
      <c r="R4" s="9"/>
      <c r="S4" s="18" t="s">
        <v>38</v>
      </c>
      <c r="T4" s="9"/>
      <c r="U4" s="19" t="s">
        <v>14</v>
      </c>
      <c r="V4" s="18" t="s">
        <v>37</v>
      </c>
      <c r="W4" s="9"/>
      <c r="X4" s="18" t="s">
        <v>38</v>
      </c>
      <c r="Y4" s="9"/>
      <c r="Z4" s="19" t="s">
        <v>14</v>
      </c>
      <c r="AA4" s="18" t="s">
        <v>37</v>
      </c>
      <c r="AB4" s="9"/>
      <c r="AC4" s="18" t="s">
        <v>38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0.46</v>
      </c>
      <c r="H6" s="15">
        <v>0.46</v>
      </c>
      <c r="I6" s="14">
        <v>0.58</v>
      </c>
      <c r="J6" s="15">
        <v>0.58</v>
      </c>
      <c r="K6" s="15">
        <f>+(G6/I6-1)*100</f>
        <v>-20.6896551724138</v>
      </c>
      <c r="L6" s="14">
        <v>0.77</v>
      </c>
      <c r="M6" s="15">
        <v>0.77</v>
      </c>
      <c r="N6" s="14">
        <v>0.47</v>
      </c>
      <c r="O6" s="15">
        <v>0.47</v>
      </c>
      <c r="P6" s="15">
        <f>(L6/N6-1)*100</f>
        <v>63.8297872340426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J21" sqref="J21"/>
    </sheetView>
  </sheetViews>
  <sheetFormatPr defaultColWidth="9" defaultRowHeight="14.25" outlineLevelRow="5"/>
  <cols>
    <col min="1" max="1" width="9.75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40</v>
      </c>
      <c r="R2" s="3" t="s">
        <v>41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42</v>
      </c>
      <c r="C4" s="7"/>
      <c r="D4" s="7" t="s">
        <v>43</v>
      </c>
      <c r="E4" s="7"/>
      <c r="F4" s="6" t="s">
        <v>14</v>
      </c>
      <c r="G4" s="9" t="s">
        <v>42</v>
      </c>
      <c r="H4" s="9"/>
      <c r="I4" s="18" t="s">
        <v>43</v>
      </c>
      <c r="J4" s="9"/>
      <c r="K4" s="19" t="s">
        <v>14</v>
      </c>
      <c r="L4" s="18" t="s">
        <v>42</v>
      </c>
      <c r="M4" s="9"/>
      <c r="N4" s="18" t="s">
        <v>43</v>
      </c>
      <c r="O4" s="9"/>
      <c r="P4" s="19" t="s">
        <v>14</v>
      </c>
      <c r="Q4" s="18" t="s">
        <v>42</v>
      </c>
      <c r="R4" s="9"/>
      <c r="S4" s="18" t="s">
        <v>43</v>
      </c>
      <c r="T4" s="9"/>
      <c r="U4" s="19" t="s">
        <v>14</v>
      </c>
      <c r="V4" s="18" t="s">
        <v>42</v>
      </c>
      <c r="W4" s="9"/>
      <c r="X4" s="18" t="s">
        <v>43</v>
      </c>
      <c r="Y4" s="9"/>
      <c r="Z4" s="19" t="s">
        <v>14</v>
      </c>
      <c r="AA4" s="18" t="s">
        <v>42</v>
      </c>
      <c r="AB4" s="9"/>
      <c r="AC4" s="18" t="s">
        <v>43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1.12</v>
      </c>
      <c r="H6" s="15">
        <v>1.12</v>
      </c>
      <c r="I6" s="14">
        <v>0.62</v>
      </c>
      <c r="J6" s="15">
        <v>0.62</v>
      </c>
      <c r="K6" s="15">
        <f>(G6/I6-1)*100</f>
        <v>80.6451612903226</v>
      </c>
      <c r="L6" s="14">
        <v>0.95</v>
      </c>
      <c r="M6" s="15">
        <v>0.95</v>
      </c>
      <c r="N6" s="14">
        <v>0.67</v>
      </c>
      <c r="O6" s="15">
        <v>0.67</v>
      </c>
      <c r="P6" s="15">
        <f>(L6/N6-1)*100</f>
        <v>41.7910447761194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J18" sqref="J18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45</v>
      </c>
      <c r="R2" s="3" t="s">
        <v>46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47</v>
      </c>
      <c r="C4" s="7"/>
      <c r="D4" s="7" t="s">
        <v>48</v>
      </c>
      <c r="E4" s="7"/>
      <c r="F4" s="6" t="s">
        <v>14</v>
      </c>
      <c r="G4" s="9" t="s">
        <v>47</v>
      </c>
      <c r="H4" s="9"/>
      <c r="I4" s="18" t="s">
        <v>48</v>
      </c>
      <c r="J4" s="9"/>
      <c r="K4" s="19" t="s">
        <v>14</v>
      </c>
      <c r="L4" s="18" t="s">
        <v>47</v>
      </c>
      <c r="M4" s="9"/>
      <c r="N4" s="18" t="s">
        <v>48</v>
      </c>
      <c r="O4" s="9"/>
      <c r="P4" s="19" t="s">
        <v>14</v>
      </c>
      <c r="Q4" s="18" t="s">
        <v>47</v>
      </c>
      <c r="R4" s="9"/>
      <c r="S4" s="18" t="s">
        <v>48</v>
      </c>
      <c r="T4" s="9"/>
      <c r="U4" s="19" t="s">
        <v>14</v>
      </c>
      <c r="V4" s="18" t="s">
        <v>47</v>
      </c>
      <c r="W4" s="9"/>
      <c r="X4" s="18" t="s">
        <v>48</v>
      </c>
      <c r="Y4" s="9"/>
      <c r="Z4" s="19" t="s">
        <v>14</v>
      </c>
      <c r="AA4" s="18" t="s">
        <v>47</v>
      </c>
      <c r="AB4" s="9"/>
      <c r="AC4" s="18" t="s">
        <v>48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1.12</v>
      </c>
      <c r="H6" s="15">
        <v>1.12</v>
      </c>
      <c r="I6" s="14">
        <v>1.03</v>
      </c>
      <c r="J6" s="15">
        <v>1.03</v>
      </c>
      <c r="K6" s="15">
        <f>(G6/I6-1)*100</f>
        <v>8.73786407766992</v>
      </c>
      <c r="L6" s="14">
        <v>1.21</v>
      </c>
      <c r="M6" s="15">
        <v>1.21</v>
      </c>
      <c r="N6" s="14">
        <v>3.21</v>
      </c>
      <c r="O6" s="15">
        <v>3.21</v>
      </c>
      <c r="P6" s="15">
        <f>(L6/N6-1)*100</f>
        <v>-62.3052959501558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E1" workbookViewId="0">
      <selection activeCell="P18" sqref="P18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50</v>
      </c>
      <c r="R2" s="3" t="s">
        <v>51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52</v>
      </c>
      <c r="C4" s="7"/>
      <c r="D4" s="7" t="s">
        <v>53</v>
      </c>
      <c r="E4" s="7"/>
      <c r="F4" s="6" t="s">
        <v>14</v>
      </c>
      <c r="G4" s="9" t="s">
        <v>52</v>
      </c>
      <c r="H4" s="9"/>
      <c r="I4" s="18" t="s">
        <v>53</v>
      </c>
      <c r="J4" s="9"/>
      <c r="K4" s="19" t="s">
        <v>14</v>
      </c>
      <c r="L4" s="18" t="s">
        <v>52</v>
      </c>
      <c r="M4" s="9"/>
      <c r="N4" s="18" t="s">
        <v>53</v>
      </c>
      <c r="O4" s="9"/>
      <c r="P4" s="19" t="s">
        <v>14</v>
      </c>
      <c r="Q4" s="18" t="s">
        <v>52</v>
      </c>
      <c r="R4" s="9"/>
      <c r="S4" s="18" t="s">
        <v>53</v>
      </c>
      <c r="T4" s="9"/>
      <c r="U4" s="19" t="s">
        <v>14</v>
      </c>
      <c r="V4" s="18" t="s">
        <v>52</v>
      </c>
      <c r="W4" s="9"/>
      <c r="X4" s="18" t="s">
        <v>53</v>
      </c>
      <c r="Y4" s="9"/>
      <c r="Z4" s="19" t="s">
        <v>14</v>
      </c>
      <c r="AA4" s="18" t="s">
        <v>52</v>
      </c>
      <c r="AB4" s="9"/>
      <c r="AC4" s="18" t="s">
        <v>53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1.41</v>
      </c>
      <c r="H6" s="15">
        <v>1.41</v>
      </c>
      <c r="I6" s="14">
        <v>1.06</v>
      </c>
      <c r="J6" s="15">
        <v>1.06</v>
      </c>
      <c r="K6" s="15">
        <f>(G6/I6-1)*100</f>
        <v>33.0188679245283</v>
      </c>
      <c r="L6" s="14">
        <v>1.69</v>
      </c>
      <c r="M6" s="15">
        <v>1.69</v>
      </c>
      <c r="N6" s="14">
        <v>3.3</v>
      </c>
      <c r="O6" s="15">
        <v>3.3</v>
      </c>
      <c r="P6" s="15">
        <f>(L6/N6-1)*100</f>
        <v>-48.7878787878788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E1" workbookViewId="0">
      <selection activeCell="P18" sqref="P18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55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56</v>
      </c>
      <c r="C4" s="7"/>
      <c r="D4" s="7" t="s">
        <v>57</v>
      </c>
      <c r="E4" s="7"/>
      <c r="F4" s="6" t="s">
        <v>14</v>
      </c>
      <c r="G4" s="9" t="s">
        <v>56</v>
      </c>
      <c r="H4" s="9"/>
      <c r="I4" s="18" t="s">
        <v>57</v>
      </c>
      <c r="J4" s="9"/>
      <c r="K4" s="19" t="s">
        <v>14</v>
      </c>
      <c r="L4" s="18" t="s">
        <v>56</v>
      </c>
      <c r="M4" s="9"/>
      <c r="N4" s="18" t="s">
        <v>57</v>
      </c>
      <c r="O4" s="9"/>
      <c r="P4" s="19" t="s">
        <v>14</v>
      </c>
      <c r="Q4" s="18" t="s">
        <v>56</v>
      </c>
      <c r="R4" s="9"/>
      <c r="S4" s="18" t="s">
        <v>57</v>
      </c>
      <c r="T4" s="9"/>
      <c r="U4" s="19" t="s">
        <v>14</v>
      </c>
      <c r="V4" s="18" t="s">
        <v>56</v>
      </c>
      <c r="W4" s="9"/>
      <c r="X4" s="18" t="s">
        <v>57</v>
      </c>
      <c r="Y4" s="9"/>
      <c r="Z4" s="19" t="s">
        <v>14</v>
      </c>
      <c r="AA4" s="18" t="s">
        <v>56</v>
      </c>
      <c r="AB4" s="9"/>
      <c r="AC4" s="18" t="s">
        <v>57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1.41</v>
      </c>
      <c r="H6" s="15">
        <v>1.41</v>
      </c>
      <c r="I6" s="14">
        <v>1.06</v>
      </c>
      <c r="J6" s="15">
        <v>1.06</v>
      </c>
      <c r="K6" s="15">
        <f>(G6/I6-1)*100</f>
        <v>33.0188679245283</v>
      </c>
      <c r="L6" s="14">
        <v>1.95</v>
      </c>
      <c r="M6" s="15">
        <v>1.95</v>
      </c>
      <c r="N6" s="14">
        <v>3.52</v>
      </c>
      <c r="O6" s="15">
        <v>3.52</v>
      </c>
      <c r="P6" s="15">
        <f>(L6/N6-1)*100</f>
        <v>-44.6022727272727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蜡笔丸子</cp:lastModifiedBy>
  <dcterms:created xsi:type="dcterms:W3CDTF">2020-02-04T10:19:00Z</dcterms:created>
  <cp:lastPrinted>2020-03-05T07:53:00Z</cp:lastPrinted>
  <dcterms:modified xsi:type="dcterms:W3CDTF">2022-11-08T00:23:45Z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C6E8FD8145EF47389D6B4E4F6C2D595A</vt:lpwstr>
  </property>
</Properties>
</file>