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<sst xmlns="http://schemas.openxmlformats.org/spreadsheetml/2006/main" count="77">
  <si>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</si>
  <si>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</si>
  <si>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</si>
  <si>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</si>
  <si>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</si>
  <si>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</si>
  <si>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</si>
  <si>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</si>
  <si>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</si>
  <si>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</si>
  <si>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</si>
  <si>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</si>
  <si>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</si>
  <si>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</si>
  <si>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</si>
  <si>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</si>
  <si>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</si>
  <si>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</si>
  <si>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</si>
  <si>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</si>
  <si>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</si>
  <si>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</si>
  <si>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</si>
  <si>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</si>
  <si>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</si>
  <si>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</si>
  <si>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</si>
  <si>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</si>
  <si>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</si>
  <si>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</si>
  <si>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</si>
  <si>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</si>
  <si>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</si>
  <si>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</si>
  <si>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</si>
  <si>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</si>
  <si>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</si>
  <si>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8日</t>
  </si>
  <si>
    <t>2022.1-5月</t>
  </si>
  <si>
    <t>2021.1-5月</t>
  </si>
  <si>
    <t>仙游县2022年  6 月份“三公”经费支出统计表</t>
  </si>
  <si>
    <t>2022年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</si>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</sst>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 applyBorder="0">
      <alignment vertical="center"/>
    </xf>
    <xf numFmtId="0" fontId="13" fillId="0" borderId="0" applyBorder="0">
      <alignment vertical="center"/>
    </xf>
    <xf numFmtId="0" fontId="8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topLeftCell="K1" workbookViewId="0">
      <selection activeCell="I17" sqref="I17"/>
    </sheetView>
  </sheetViews>
  <sheetFormatPr defaultColWidth="9.64285714285714" defaultRowHeight="13.1"/>
  <sheetData>
    <row r="1" ht="23.8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11" t="s">
        <v>2</v>
      </c>
      <c r="Q2" s="11"/>
      <c r="R2" s="11"/>
      <c r="S2" s="13" t="s">
        <v>3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12"/>
      <c r="D3" s="12"/>
      <c r="E3" s="12"/>
      <c r="F3" s="16"/>
      <c r="G3" s="17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5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5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7" t="s">
        <v>15</v>
      </c>
      <c r="C5" s="5" t="s">
        <v>16</v>
      </c>
      <c r="D5" s="7" t="s">
        <v>15</v>
      </c>
      <c r="E5" s="5" t="s">
        <v>16</v>
      </c>
      <c r="F5" s="34"/>
      <c r="G5" s="14" t="s">
        <v>15</v>
      </c>
      <c r="H5" s="15" t="s">
        <v>16</v>
      </c>
      <c r="I5" s="20" t="s">
        <v>15</v>
      </c>
      <c r="J5" s="15" t="s">
        <v>16</v>
      </c>
      <c r="K5" s="34"/>
      <c r="L5" s="20" t="s">
        <v>15</v>
      </c>
      <c r="M5" s="15" t="s">
        <v>16</v>
      </c>
      <c r="N5" s="20" t="s">
        <v>15</v>
      </c>
      <c r="O5" s="15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8" t="s">
        <v>17</v>
      </c>
      <c r="B6" s="9"/>
      <c r="C6" s="10"/>
      <c r="D6" s="9"/>
      <c r="E6" s="10"/>
      <c r="F6" s="10"/>
      <c r="G6" s="9">
        <v>1.26</v>
      </c>
      <c r="H6" s="10">
        <v>1.26</v>
      </c>
      <c r="I6" s="9">
        <v>0.41</v>
      </c>
      <c r="J6" s="10">
        <v>0.41</v>
      </c>
      <c r="K6" s="10">
        <f>(G6/I6-1)*100</f>
        <v>207.317073170732</v>
      </c>
      <c r="L6" s="9">
        <v>0.03</v>
      </c>
      <c r="M6" s="10">
        <v>0.03</v>
      </c>
      <c r="N6" s="9">
        <v>0.08</v>
      </c>
      <c r="O6" s="10">
        <v>0.08</v>
      </c>
      <c r="P6" s="10">
        <f>(L6/N6-1)*100</f>
        <v>-62.5</v>
      </c>
      <c r="Q6" s="10"/>
      <c r="R6" s="10"/>
      <c r="S6" s="9"/>
      <c r="T6" s="10"/>
      <c r="U6" s="10"/>
      <c r="V6" s="9"/>
      <c r="W6" s="10"/>
      <c r="X6" s="9"/>
      <c r="Y6" s="10"/>
      <c r="Z6" s="35"/>
      <c r="AA6" s="10"/>
      <c r="AB6" s="10"/>
      <c r="AC6" s="10"/>
      <c r="AD6" s="10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M14" sqref="M14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92857142857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60</v>
      </c>
      <c r="R2" s="3" t="s">
        <v>61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62</v>
      </c>
      <c r="C4" s="6"/>
      <c r="D4" s="6" t="s">
        <v>63</v>
      </c>
      <c r="E4" s="6"/>
      <c r="F4" s="5" t="s">
        <v>14</v>
      </c>
      <c r="G4" s="13" t="s">
        <v>62</v>
      </c>
      <c r="H4" s="13"/>
      <c r="I4" s="18" t="s">
        <v>63</v>
      </c>
      <c r="J4" s="13"/>
      <c r="K4" s="19" t="s">
        <v>14</v>
      </c>
      <c r="L4" s="18" t="s">
        <v>62</v>
      </c>
      <c r="M4" s="13"/>
      <c r="N4" s="18" t="s">
        <v>63</v>
      </c>
      <c r="O4" s="13"/>
      <c r="P4" s="19" t="s">
        <v>14</v>
      </c>
      <c r="Q4" s="18" t="s">
        <v>62</v>
      </c>
      <c r="R4" s="13"/>
      <c r="S4" s="18" t="s">
        <v>63</v>
      </c>
      <c r="T4" s="13"/>
      <c r="U4" s="19" t="s">
        <v>14</v>
      </c>
      <c r="V4" s="18" t="s">
        <v>62</v>
      </c>
      <c r="W4" s="13"/>
      <c r="X4" s="18" t="s">
        <v>63</v>
      </c>
      <c r="Y4" s="13"/>
      <c r="Z4" s="19" t="s">
        <v>14</v>
      </c>
      <c r="AA4" s="18" t="s">
        <v>62</v>
      </c>
      <c r="AB4" s="13"/>
      <c r="AC4" s="18" t="s">
        <v>63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1.26</v>
      </c>
      <c r="J6" s="10">
        <v>1.26</v>
      </c>
      <c r="K6" s="10">
        <f>(G6/I6-1)*100</f>
        <v>11.9047619047619</v>
      </c>
      <c r="L6" s="9">
        <v>1.95</v>
      </c>
      <c r="M6" s="10">
        <v>1.95</v>
      </c>
      <c r="N6" s="9">
        <v>3.62</v>
      </c>
      <c r="O6" s="10">
        <v>3.62</v>
      </c>
      <c r="P6" s="10">
        <f>(L6/N6-1)*100</f>
        <v>-46.1325966850829</v>
      </c>
      <c r="Q6" s="10"/>
      <c r="R6" s="10"/>
      <c r="S6" s="9"/>
      <c r="T6" s="10"/>
      <c r="U6" s="10"/>
      <c r="V6" s="9"/>
      <c r="W6" s="10"/>
      <c r="X6" s="9"/>
      <c r="Y6" s="10"/>
      <c r="Z6" s="25"/>
      <c r="AA6" s="10"/>
      <c r="AB6" s="10"/>
      <c r="AC6" s="10"/>
      <c r="AD6" s="10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L6" sqref="L6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8.75892857142857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65</v>
      </c>
      <c r="R2" s="3" t="s">
        <v>43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66</v>
      </c>
      <c r="C4" s="6"/>
      <c r="D4" s="6" t="s">
        <v>63</v>
      </c>
      <c r="E4" s="6"/>
      <c r="F4" s="5" t="s">
        <v>14</v>
      </c>
      <c r="G4" s="13" t="s">
        <v>66</v>
      </c>
      <c r="H4" s="13"/>
      <c r="I4" s="18" t="s">
        <v>67</v>
      </c>
      <c r="J4" s="13"/>
      <c r="K4" s="19" t="s">
        <v>14</v>
      </c>
      <c r="L4" s="18" t="s">
        <v>66</v>
      </c>
      <c r="M4" s="13"/>
      <c r="N4" s="18" t="s">
        <v>67</v>
      </c>
      <c r="O4" s="13"/>
      <c r="P4" s="19" t="s">
        <v>14</v>
      </c>
      <c r="Q4" s="18" t="s">
        <v>66</v>
      </c>
      <c r="R4" s="13"/>
      <c r="S4" s="18" t="s">
        <v>67</v>
      </c>
      <c r="T4" s="13"/>
      <c r="U4" s="19" t="s">
        <v>14</v>
      </c>
      <c r="V4" s="18" t="s">
        <v>66</v>
      </c>
      <c r="W4" s="13"/>
      <c r="X4" s="18" t="s">
        <v>67</v>
      </c>
      <c r="Y4" s="13"/>
      <c r="Z4" s="19" t="s">
        <v>14</v>
      </c>
      <c r="AA4" s="18" t="s">
        <v>66</v>
      </c>
      <c r="AB4" s="13"/>
      <c r="AC4" s="18" t="s">
        <v>67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1.82</v>
      </c>
      <c r="H6" s="10">
        <v>1.82</v>
      </c>
      <c r="I6" s="9">
        <v>1.26</v>
      </c>
      <c r="J6" s="10">
        <v>1.26</v>
      </c>
      <c r="K6" s="10">
        <f>(G6/I6-1)*100</f>
        <v>44.4444444444444</v>
      </c>
      <c r="L6" s="9">
        <v>1.95</v>
      </c>
      <c r="M6" s="10">
        <v>1.95</v>
      </c>
      <c r="N6" s="9">
        <v>3.75</v>
      </c>
      <c r="O6" s="10">
        <v>3.75</v>
      </c>
      <c r="P6" s="10">
        <f>(L6/N6-1)*100</f>
        <v>-48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16" sqref="J16"/>
    </sheetView>
  </sheetViews>
  <sheetFormatPr defaultColWidth="9.64285714285714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92857142857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92857142857" style="1" customWidth="1"/>
    <col min="18" max="18" width="8" style="1" customWidth="1"/>
    <col min="19" max="19" width="3.625" style="1" customWidth="1"/>
    <col min="20" max="20" width="6" style="1" customWidth="1"/>
    <col min="21" max="21" width="7.75892857142857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24</v>
      </c>
      <c r="Q2" s="21" t="s">
        <v>69</v>
      </c>
      <c r="R2" s="3" t="s">
        <v>52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70</v>
      </c>
      <c r="C4" s="6"/>
      <c r="D4" s="6" t="s">
        <v>71</v>
      </c>
      <c r="E4" s="6"/>
      <c r="F4" s="5" t="s">
        <v>14</v>
      </c>
      <c r="G4" s="13" t="s">
        <v>70</v>
      </c>
      <c r="H4" s="13"/>
      <c r="I4" s="18" t="s">
        <v>71</v>
      </c>
      <c r="J4" s="13"/>
      <c r="K4" s="19" t="s">
        <v>14</v>
      </c>
      <c r="L4" s="18" t="s">
        <v>70</v>
      </c>
      <c r="M4" s="13"/>
      <c r="N4" s="18" t="s">
        <v>71</v>
      </c>
      <c r="O4" s="13"/>
      <c r="P4" s="19" t="s">
        <v>14</v>
      </c>
      <c r="Q4" s="18" t="s">
        <v>70</v>
      </c>
      <c r="R4" s="13"/>
      <c r="S4" s="18" t="s">
        <v>71</v>
      </c>
      <c r="T4" s="13"/>
      <c r="U4" s="19" t="s">
        <v>14</v>
      </c>
      <c r="V4" s="18" t="s">
        <v>70</v>
      </c>
      <c r="W4" s="13"/>
      <c r="X4" s="18" t="s">
        <v>71</v>
      </c>
      <c r="Y4" s="13"/>
      <c r="Z4" s="19" t="s">
        <v>14</v>
      </c>
      <c r="AA4" s="18" t="s">
        <v>70</v>
      </c>
      <c r="AB4" s="13"/>
      <c r="AC4" s="18" t="s">
        <v>71</v>
      </c>
      <c r="AD4" s="13"/>
      <c r="AE4" s="19" t="s">
        <v>14</v>
      </c>
      <c r="AF4" s="5"/>
    </row>
    <row r="5" ht="69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.64285714285714" defaultRowHeight="13.1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2019</v>
      </c>
      <c r="Q2" s="21" t="s">
        <v>60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s="1" customFormat="1" ht="20.25" customHeight="1" spans="1:32">
      <c r="A4" s="5"/>
      <c r="B4" s="6" t="s">
        <v>73</v>
      </c>
      <c r="C4" s="6"/>
      <c r="D4" s="6" t="s">
        <v>74</v>
      </c>
      <c r="E4" s="6"/>
      <c r="F4" s="5" t="s">
        <v>14</v>
      </c>
      <c r="G4" s="13" t="s">
        <v>75</v>
      </c>
      <c r="H4" s="13"/>
      <c r="I4" s="18" t="s">
        <v>74</v>
      </c>
      <c r="J4" s="13"/>
      <c r="K4" s="19" t="s">
        <v>14</v>
      </c>
      <c r="L4" s="18" t="s">
        <v>75</v>
      </c>
      <c r="M4" s="13"/>
      <c r="N4" s="18" t="s">
        <v>74</v>
      </c>
      <c r="O4" s="13"/>
      <c r="P4" s="19" t="s">
        <v>14</v>
      </c>
      <c r="Q4" s="18" t="s">
        <v>75</v>
      </c>
      <c r="R4" s="13"/>
      <c r="S4" s="18" t="s">
        <v>74</v>
      </c>
      <c r="T4" s="13"/>
      <c r="U4" s="19" t="s">
        <v>14</v>
      </c>
      <c r="V4" s="18" t="s">
        <v>76</v>
      </c>
      <c r="W4" s="13"/>
      <c r="X4" s="18" t="s">
        <v>74</v>
      </c>
      <c r="Y4" s="13"/>
      <c r="Z4" s="19" t="s">
        <v>14</v>
      </c>
      <c r="AA4" s="18" t="s">
        <v>75</v>
      </c>
      <c r="AB4" s="13"/>
      <c r="AC4" s="18" t="s">
        <v>74</v>
      </c>
      <c r="AD4" s="13"/>
      <c r="AE4" s="19" t="s">
        <v>14</v>
      </c>
      <c r="AF4" s="5"/>
    </row>
    <row r="5" s="1" customFormat="1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s="1" customFormat="1" ht="36" customHeight="1" spans="1:32">
      <c r="A6" s="8" t="s">
        <v>29</v>
      </c>
      <c r="B6" s="9"/>
      <c r="C6" s="10"/>
      <c r="D6" s="9"/>
      <c r="E6" s="10"/>
      <c r="F6" s="10"/>
      <c r="G6" s="9">
        <v>1.79</v>
      </c>
      <c r="H6" s="10">
        <v>1.79</v>
      </c>
      <c r="I6" s="9">
        <v>2.089</v>
      </c>
      <c r="J6" s="10">
        <v>2.089</v>
      </c>
      <c r="K6" s="10">
        <f>(G6/I6-1)*100</f>
        <v>-14.3130684538056</v>
      </c>
      <c r="L6" s="9">
        <v>0.85</v>
      </c>
      <c r="M6" s="10">
        <v>0.85</v>
      </c>
      <c r="N6" s="9">
        <v>0.46</v>
      </c>
      <c r="O6" s="10">
        <v>0.46</v>
      </c>
      <c r="P6" s="10">
        <f>(L6/N6-1)*100</f>
        <v>84.7826086956522</v>
      </c>
      <c r="Q6" s="10"/>
      <c r="R6" s="10"/>
      <c r="S6" s="9"/>
      <c r="T6" s="10"/>
      <c r="U6" s="10"/>
      <c r="V6" s="9"/>
      <c r="W6" s="10"/>
      <c r="X6" s="9"/>
      <c r="Y6" s="10"/>
      <c r="Z6" s="25"/>
      <c r="AA6" s="10"/>
      <c r="AB6" s="10"/>
      <c r="AC6" s="10"/>
      <c r="AD6" s="10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AC4" sqref="AC4:AD4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92857142857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21</v>
      </c>
      <c r="C4" s="6"/>
      <c r="D4" s="6" t="s">
        <v>22</v>
      </c>
      <c r="E4" s="6"/>
      <c r="F4" s="5" t="s">
        <v>14</v>
      </c>
      <c r="G4" s="6" t="s">
        <v>21</v>
      </c>
      <c r="H4" s="6"/>
      <c r="I4" s="6" t="s">
        <v>22</v>
      </c>
      <c r="J4" s="6"/>
      <c r="K4" s="19" t="s">
        <v>14</v>
      </c>
      <c r="L4" s="6" t="s">
        <v>21</v>
      </c>
      <c r="M4" s="6"/>
      <c r="N4" s="6" t="s">
        <v>22</v>
      </c>
      <c r="O4" s="6"/>
      <c r="P4" s="19" t="s">
        <v>14</v>
      </c>
      <c r="Q4" s="6" t="s">
        <v>21</v>
      </c>
      <c r="R4" s="6"/>
      <c r="S4" s="6" t="s">
        <v>22</v>
      </c>
      <c r="T4" s="6"/>
      <c r="U4" s="19" t="s">
        <v>14</v>
      </c>
      <c r="V4" s="6" t="s">
        <v>21</v>
      </c>
      <c r="W4" s="6"/>
      <c r="X4" s="6" t="s">
        <v>22</v>
      </c>
      <c r="Y4" s="6"/>
      <c r="Z4" s="19" t="s">
        <v>14</v>
      </c>
      <c r="AA4" s="6" t="s">
        <v>21</v>
      </c>
      <c r="AB4" s="6"/>
      <c r="AC4" s="6" t="s">
        <v>22</v>
      </c>
      <c r="AD4" s="6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1.26</v>
      </c>
      <c r="H6" s="10">
        <v>1.26</v>
      </c>
      <c r="I6" s="9">
        <v>0.41</v>
      </c>
      <c r="J6" s="10">
        <v>0.41</v>
      </c>
      <c r="K6" s="10">
        <f>(G6-I6)/I6*100</f>
        <v>207.317073170732</v>
      </c>
      <c r="L6" s="9">
        <v>0.03</v>
      </c>
      <c r="M6" s="10">
        <v>0.03</v>
      </c>
      <c r="N6" s="9">
        <v>0.17</v>
      </c>
      <c r="O6" s="10">
        <v>0.17</v>
      </c>
      <c r="P6" s="10">
        <f>(L6-N6)/N6*100</f>
        <v>-82.3529411764706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zoomScale="48" zoomScaleNormal="48" topLeftCell="J1" workbookViewId="0">
      <selection activeCell="R2" sqref="R2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92857142857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27</v>
      </c>
      <c r="C4" s="6"/>
      <c r="D4" s="6" t="s">
        <v>28</v>
      </c>
      <c r="E4" s="6"/>
      <c r="F4" s="5" t="s">
        <v>14</v>
      </c>
      <c r="G4" s="13" t="s">
        <v>27</v>
      </c>
      <c r="H4" s="13"/>
      <c r="I4" s="18" t="s">
        <v>28</v>
      </c>
      <c r="J4" s="13"/>
      <c r="K4" s="19" t="s">
        <v>14</v>
      </c>
      <c r="L4" s="18" t="s">
        <v>27</v>
      </c>
      <c r="M4" s="13"/>
      <c r="N4" s="18" t="s">
        <v>28</v>
      </c>
      <c r="O4" s="13"/>
      <c r="P4" s="19" t="s">
        <v>14</v>
      </c>
      <c r="Q4" s="18" t="s">
        <v>27</v>
      </c>
      <c r="R4" s="13"/>
      <c r="S4" s="18" t="s">
        <v>28</v>
      </c>
      <c r="T4" s="13"/>
      <c r="U4" s="19" t="s">
        <v>14</v>
      </c>
      <c r="V4" s="18" t="s">
        <v>27</v>
      </c>
      <c r="W4" s="13"/>
      <c r="X4" s="18" t="s">
        <v>28</v>
      </c>
      <c r="Y4" s="13"/>
      <c r="Z4" s="19" t="s">
        <v>14</v>
      </c>
      <c r="AA4" s="18" t="s">
        <v>27</v>
      </c>
      <c r="AB4" s="13"/>
      <c r="AC4" s="18" t="s">
        <v>28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1.26</v>
      </c>
      <c r="H6" s="10">
        <v>1.26</v>
      </c>
      <c r="I6" s="9">
        <v>0.46</v>
      </c>
      <c r="J6" s="10">
        <v>0.46</v>
      </c>
      <c r="K6" s="10">
        <f>(G6/I6-1)*100</f>
        <v>173.913043478261</v>
      </c>
      <c r="L6" s="9">
        <v>0.09</v>
      </c>
      <c r="M6" s="10">
        <v>0.09</v>
      </c>
      <c r="N6" s="9">
        <v>0.38</v>
      </c>
      <c r="O6" s="10">
        <v>0.38</v>
      </c>
      <c r="P6" s="10">
        <f>(L6/N6-1)*100</f>
        <v>-76.3157894736842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18" sqref="P18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92857142857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33</v>
      </c>
      <c r="C4" s="6"/>
      <c r="D4" s="6" t="s">
        <v>34</v>
      </c>
      <c r="E4" s="6"/>
      <c r="F4" s="5" t="s">
        <v>14</v>
      </c>
      <c r="G4" s="13" t="s">
        <v>33</v>
      </c>
      <c r="H4" s="13"/>
      <c r="I4" s="18" t="s">
        <v>34</v>
      </c>
      <c r="J4" s="13"/>
      <c r="K4" s="19" t="s">
        <v>14</v>
      </c>
      <c r="L4" s="18" t="s">
        <v>33</v>
      </c>
      <c r="M4" s="13"/>
      <c r="N4" s="18" t="s">
        <v>34</v>
      </c>
      <c r="O4" s="13"/>
      <c r="P4" s="19" t="s">
        <v>14</v>
      </c>
      <c r="Q4" s="18" t="s">
        <v>33</v>
      </c>
      <c r="R4" s="13"/>
      <c r="S4" s="18" t="s">
        <v>34</v>
      </c>
      <c r="T4" s="13"/>
      <c r="U4" s="19" t="s">
        <v>14</v>
      </c>
      <c r="V4" s="18" t="s">
        <v>33</v>
      </c>
      <c r="W4" s="13"/>
      <c r="X4" s="18" t="s">
        <v>34</v>
      </c>
      <c r="Y4" s="13"/>
      <c r="Z4" s="19" t="s">
        <v>14</v>
      </c>
      <c r="AA4" s="18" t="s">
        <v>33</v>
      </c>
      <c r="AB4" s="13"/>
      <c r="AC4" s="18" t="s">
        <v>34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0.46</v>
      </c>
      <c r="H6" s="10">
        <v>0.46</v>
      </c>
      <c r="I6" s="9">
        <v>0.31</v>
      </c>
      <c r="J6" s="10">
        <v>0.31</v>
      </c>
      <c r="K6" s="10">
        <f>(G6/I6-1)*100</f>
        <v>48.3870967741936</v>
      </c>
      <c r="L6" s="9">
        <v>0.63</v>
      </c>
      <c r="M6" s="10">
        <v>0.63</v>
      </c>
      <c r="N6" s="9">
        <v>0.36</v>
      </c>
      <c r="O6" s="10">
        <v>0.36</v>
      </c>
      <c r="P6" s="10">
        <f>(L6/N6-1)*100</f>
        <v>75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I15" sqref="I15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92857142857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38</v>
      </c>
      <c r="C4" s="6"/>
      <c r="D4" s="6" t="s">
        <v>39</v>
      </c>
      <c r="E4" s="6"/>
      <c r="F4" s="5" t="s">
        <v>14</v>
      </c>
      <c r="G4" s="13" t="s">
        <v>38</v>
      </c>
      <c r="H4" s="13"/>
      <c r="I4" s="18" t="s">
        <v>39</v>
      </c>
      <c r="J4" s="13"/>
      <c r="K4" s="19" t="s">
        <v>14</v>
      </c>
      <c r="L4" s="18" t="s">
        <v>38</v>
      </c>
      <c r="M4" s="13"/>
      <c r="N4" s="18" t="s">
        <v>39</v>
      </c>
      <c r="O4" s="13"/>
      <c r="P4" s="19" t="s">
        <v>14</v>
      </c>
      <c r="Q4" s="18" t="s">
        <v>38</v>
      </c>
      <c r="R4" s="13"/>
      <c r="S4" s="18" t="s">
        <v>39</v>
      </c>
      <c r="T4" s="13"/>
      <c r="U4" s="19" t="s">
        <v>14</v>
      </c>
      <c r="V4" s="18" t="s">
        <v>38</v>
      </c>
      <c r="W4" s="13"/>
      <c r="X4" s="18" t="s">
        <v>39</v>
      </c>
      <c r="Y4" s="13"/>
      <c r="Z4" s="19" t="s">
        <v>14</v>
      </c>
      <c r="AA4" s="18" t="s">
        <v>38</v>
      </c>
      <c r="AB4" s="13"/>
      <c r="AC4" s="18" t="s">
        <v>39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0.46</v>
      </c>
      <c r="H6" s="10">
        <v>0.46</v>
      </c>
      <c r="I6" s="9">
        <v>0.58</v>
      </c>
      <c r="J6" s="10">
        <v>0.58</v>
      </c>
      <c r="K6" s="10">
        <f>+(G6/I6-1)*100</f>
        <v>-20.6896551724138</v>
      </c>
      <c r="L6" s="9">
        <v>0.77</v>
      </c>
      <c r="M6" s="10">
        <v>0.77</v>
      </c>
      <c r="N6" s="9">
        <v>0.47</v>
      </c>
      <c r="O6" s="10">
        <v>0.47</v>
      </c>
      <c r="P6" s="10">
        <f>(L6/N6-1)*100</f>
        <v>63.8297872340426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J21" sqref="J21"/>
    </sheetView>
  </sheetViews>
  <sheetFormatPr defaultColWidth="9.64285714285714" defaultRowHeight="14.25" outlineLevelRow="5"/>
  <cols>
    <col min="1" max="1" width="9.75892857142857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41</v>
      </c>
      <c r="Q2" s="21" t="s">
        <v>42</v>
      </c>
      <c r="R2" s="3" t="s">
        <v>43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44</v>
      </c>
      <c r="C4" s="6"/>
      <c r="D4" s="6" t="s">
        <v>45</v>
      </c>
      <c r="E4" s="6"/>
      <c r="F4" s="5" t="s">
        <v>14</v>
      </c>
      <c r="G4" s="13" t="s">
        <v>44</v>
      </c>
      <c r="H4" s="13"/>
      <c r="I4" s="18" t="s">
        <v>45</v>
      </c>
      <c r="J4" s="13"/>
      <c r="K4" s="19" t="s">
        <v>14</v>
      </c>
      <c r="L4" s="18" t="s">
        <v>44</v>
      </c>
      <c r="M4" s="13"/>
      <c r="N4" s="18" t="s">
        <v>45</v>
      </c>
      <c r="O4" s="13"/>
      <c r="P4" s="19" t="s">
        <v>14</v>
      </c>
      <c r="Q4" s="18" t="s">
        <v>44</v>
      </c>
      <c r="R4" s="13"/>
      <c r="S4" s="18" t="s">
        <v>45</v>
      </c>
      <c r="T4" s="13"/>
      <c r="U4" s="19" t="s">
        <v>14</v>
      </c>
      <c r="V4" s="18" t="s">
        <v>44</v>
      </c>
      <c r="W4" s="13"/>
      <c r="X4" s="18" t="s">
        <v>45</v>
      </c>
      <c r="Y4" s="13"/>
      <c r="Z4" s="19" t="s">
        <v>14</v>
      </c>
      <c r="AA4" s="18" t="s">
        <v>44</v>
      </c>
      <c r="AB4" s="13"/>
      <c r="AC4" s="18" t="s">
        <v>45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1.12</v>
      </c>
      <c r="H6" s="10">
        <v>1.12</v>
      </c>
      <c r="I6" s="9">
        <v>0.62</v>
      </c>
      <c r="J6" s="10">
        <v>0.62</v>
      </c>
      <c r="K6" s="10">
        <f>(G6/I6-1)*100</f>
        <v>80.6451612903226</v>
      </c>
      <c r="L6" s="9">
        <v>0.95</v>
      </c>
      <c r="M6" s="10">
        <v>0.95</v>
      </c>
      <c r="N6" s="9">
        <v>0.67</v>
      </c>
      <c r="O6" s="10">
        <v>0.67</v>
      </c>
      <c r="P6" s="10">
        <f>(L6/N6-1)*100</f>
        <v>41.7910447761194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J18" sqref="J18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41</v>
      </c>
      <c r="Q2" s="21" t="s">
        <v>47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48</v>
      </c>
      <c r="C4" s="6"/>
      <c r="D4" s="6" t="s">
        <v>49</v>
      </c>
      <c r="E4" s="6"/>
      <c r="F4" s="5" t="s">
        <v>14</v>
      </c>
      <c r="G4" s="13" t="s">
        <v>48</v>
      </c>
      <c r="H4" s="13"/>
      <c r="I4" s="18" t="s">
        <v>49</v>
      </c>
      <c r="J4" s="13"/>
      <c r="K4" s="19" t="s">
        <v>14</v>
      </c>
      <c r="L4" s="18" t="s">
        <v>48</v>
      </c>
      <c r="M4" s="13"/>
      <c r="N4" s="18" t="s">
        <v>49</v>
      </c>
      <c r="O4" s="13"/>
      <c r="P4" s="19" t="s">
        <v>14</v>
      </c>
      <c r="Q4" s="18" t="s">
        <v>48</v>
      </c>
      <c r="R4" s="13"/>
      <c r="S4" s="18" t="s">
        <v>49</v>
      </c>
      <c r="T4" s="13"/>
      <c r="U4" s="19" t="s">
        <v>14</v>
      </c>
      <c r="V4" s="18" t="s">
        <v>48</v>
      </c>
      <c r="W4" s="13"/>
      <c r="X4" s="18" t="s">
        <v>49</v>
      </c>
      <c r="Y4" s="13"/>
      <c r="Z4" s="19" t="s">
        <v>14</v>
      </c>
      <c r="AA4" s="18" t="s">
        <v>48</v>
      </c>
      <c r="AB4" s="13"/>
      <c r="AC4" s="18" t="s">
        <v>49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1.12</v>
      </c>
      <c r="H6" s="10">
        <v>1.12</v>
      </c>
      <c r="I6" s="9">
        <v>1.03</v>
      </c>
      <c r="J6" s="10">
        <v>1.03</v>
      </c>
      <c r="K6" s="10">
        <f>(G6/I6-1)*100</f>
        <v>8.73786407766992</v>
      </c>
      <c r="L6" s="9">
        <v>1.21</v>
      </c>
      <c r="M6" s="10">
        <v>1.21</v>
      </c>
      <c r="N6" s="9">
        <v>3.21</v>
      </c>
      <c r="O6" s="10">
        <v>3.21</v>
      </c>
      <c r="P6" s="10">
        <f>(L6/N6-1)*100</f>
        <v>-62.3052959501558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E1" workbookViewId="0">
      <selection activeCell="P18" sqref="P18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51</v>
      </c>
      <c r="R2" s="3" t="s">
        <v>52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53</v>
      </c>
      <c r="C4" s="6"/>
      <c r="D4" s="6" t="s">
        <v>54</v>
      </c>
      <c r="E4" s="6"/>
      <c r="F4" s="5" t="s">
        <v>14</v>
      </c>
      <c r="G4" s="13" t="s">
        <v>53</v>
      </c>
      <c r="H4" s="13"/>
      <c r="I4" s="18" t="s">
        <v>54</v>
      </c>
      <c r="J4" s="13"/>
      <c r="K4" s="19" t="s">
        <v>14</v>
      </c>
      <c r="L4" s="18" t="s">
        <v>53</v>
      </c>
      <c r="M4" s="13"/>
      <c r="N4" s="18" t="s">
        <v>54</v>
      </c>
      <c r="O4" s="13"/>
      <c r="P4" s="19" t="s">
        <v>14</v>
      </c>
      <c r="Q4" s="18" t="s">
        <v>53</v>
      </c>
      <c r="R4" s="13"/>
      <c r="S4" s="18" t="s">
        <v>54</v>
      </c>
      <c r="T4" s="13"/>
      <c r="U4" s="19" t="s">
        <v>14</v>
      </c>
      <c r="V4" s="18" t="s">
        <v>53</v>
      </c>
      <c r="W4" s="13"/>
      <c r="X4" s="18" t="s">
        <v>54</v>
      </c>
      <c r="Y4" s="13"/>
      <c r="Z4" s="19" t="s">
        <v>14</v>
      </c>
      <c r="AA4" s="18" t="s">
        <v>53</v>
      </c>
      <c r="AB4" s="13"/>
      <c r="AC4" s="18" t="s">
        <v>54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1.06</v>
      </c>
      <c r="J6" s="10">
        <v>1.06</v>
      </c>
      <c r="K6" s="10">
        <f>(G6/I6-1)*100</f>
        <v>33.0188679245283</v>
      </c>
      <c r="L6" s="9">
        <v>1.69</v>
      </c>
      <c r="M6" s="10">
        <v>1.69</v>
      </c>
      <c r="N6" s="9">
        <v>3.3</v>
      </c>
      <c r="O6" s="10">
        <v>3.3</v>
      </c>
      <c r="P6" s="10">
        <f>(L6/N6-1)*100</f>
        <v>-48.7878787878788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E1" workbookViewId="0">
      <selection activeCell="P18" sqref="P18"/>
    </sheetView>
  </sheetViews>
  <sheetFormatPr defaultColWidth="9.64285714285714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92857142857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56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57</v>
      </c>
      <c r="C4" s="6"/>
      <c r="D4" s="6" t="s">
        <v>58</v>
      </c>
      <c r="E4" s="6"/>
      <c r="F4" s="5" t="s">
        <v>14</v>
      </c>
      <c r="G4" s="13" t="s">
        <v>57</v>
      </c>
      <c r="H4" s="13"/>
      <c r="I4" s="18" t="s">
        <v>58</v>
      </c>
      <c r="J4" s="13"/>
      <c r="K4" s="19" t="s">
        <v>14</v>
      </c>
      <c r="L4" s="18" t="s">
        <v>57</v>
      </c>
      <c r="M4" s="13"/>
      <c r="N4" s="18" t="s">
        <v>58</v>
      </c>
      <c r="O4" s="13"/>
      <c r="P4" s="19" t="s">
        <v>14</v>
      </c>
      <c r="Q4" s="18" t="s">
        <v>57</v>
      </c>
      <c r="R4" s="13"/>
      <c r="S4" s="18" t="s">
        <v>58</v>
      </c>
      <c r="T4" s="13"/>
      <c r="U4" s="19" t="s">
        <v>14</v>
      </c>
      <c r="V4" s="18" t="s">
        <v>57</v>
      </c>
      <c r="W4" s="13"/>
      <c r="X4" s="18" t="s">
        <v>58</v>
      </c>
      <c r="Y4" s="13"/>
      <c r="Z4" s="19" t="s">
        <v>14</v>
      </c>
      <c r="AA4" s="18" t="s">
        <v>57</v>
      </c>
      <c r="AB4" s="13"/>
      <c r="AC4" s="18" t="s">
        <v>58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1.06</v>
      </c>
      <c r="J6" s="10">
        <v>1.06</v>
      </c>
      <c r="K6" s="10">
        <f>(G6/I6-1)*100</f>
        <v>33.0188679245283</v>
      </c>
      <c r="L6" s="9">
        <v>1.95</v>
      </c>
      <c r="M6" s="10">
        <v>1.95</v>
      </c>
      <c r="N6" s="9">
        <v>3.52</v>
      </c>
      <c r="O6" s="10">
        <v>3.52</v>
      </c>
      <c r="P6" s="10">
        <f>(L6/N6-1)*100</f>
        <v>-44.6022727272727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2020-02-04T10:19:00Z</dcterms:created>
  <cp:lastPrinted>2020-03-05T07:53:00Z</cp:lastPrinted>
  <dcterms:modified xsi:type="dcterms:W3CDTF">2023-04-03T07:35:27Z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2052-11.7.0</vt:lpwstr>
  </property>
  <property fmtid="{D5CDD505-2E9C-101B-9397-08002B2CF9AE}" pid="3" name="ICV">
    <vt:lpwstr>C6E8FD8145EF47389D6B4E4F6C2D595A</vt:lpwstr>
  </property>
</Properties>
</file>