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 activeTab="1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<sst xmlns="http://schemas.openxmlformats.org/spreadsheetml/2006/main" count="731" uniqueCount="78">
  <si>
    <t>仙游县2025年1月份“三公”经费支出统计表</t>
  </si>
  <si>
    <t>编制单位：农业股</t>
  </si>
  <si>
    <t>时间：2025-02-05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</si>
  <si>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</si>
  <si>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</si>
  <si>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</si>
  <si>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</si>
  <si>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</si>
  <si>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</si>
  <si>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</si>
  <si>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</si>
  <si>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</si>
  <si>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2025.1月</t>
  </si>
  <si>
    <t>2024.1月</t>
  </si>
  <si>
    <t>比上年同期下降%</t>
  </si>
  <si>
    <t>小计</t>
  </si>
  <si>
    <t>其中：公共财政预算拨款</t>
  </si>
  <si>
    <t>仙游县农业农村局</t>
  </si>
  <si>
    <t>仙游县2025年1-2 月份“三公”经费支出统计表</t>
  </si>
  <si>
    <t>3月</t>
  </si>
  <si>
    <t>3日</t>
  </si>
  <si>
    <t>2025.1-2月</t>
  </si>
  <si>
    <t>2024.1-2月</t>
  </si>
  <si>
    <t>仙游县2024年  1-3 月份“三公”经费支出统计表</t>
  </si>
  <si>
    <t>2024年</t>
  </si>
  <si>
    <t>4月</t>
  </si>
  <si>
    <t>7日</t>
  </si>
  <si>
    <t>2024.1-3月</t>
  </si>
  <si>
    <t>2023.1-3月</t>
  </si>
  <si>
    <t>仙游县2024年  4 月份“三公”经费支出统计表</t>
  </si>
  <si>
    <t>5月</t>
  </si>
  <si>
    <t>6日</t>
  </si>
  <si>
    <t>2024.1-4月</t>
  </si>
  <si>
    <t>2023.1-4月</t>
  </si>
  <si>
    <t>仙游县2024年  5 月份“三公”经费支出统计表</t>
  </si>
  <si>
    <t>6月</t>
  </si>
  <si>
    <t>2024.1-5月</t>
  </si>
  <si>
    <t>2023.1-5月</t>
  </si>
  <si>
    <t>仙游县2024年 6月份“三公”经费支出统计表</t>
  </si>
  <si>
    <t>7月</t>
  </si>
  <si>
    <t>2日</t>
  </si>
  <si>
    <t>2024.1-6月</t>
  </si>
  <si>
    <t>2023.1-6月</t>
  </si>
  <si>
    <t>仙游县2024年  7 月份“三公”经费支出统计表</t>
  </si>
  <si>
    <t>8月</t>
  </si>
  <si>
    <t>1日</t>
  </si>
  <si>
    <t>20243.1-7月</t>
  </si>
  <si>
    <t>2023.1-7月</t>
  </si>
  <si>
    <t>2024.1-7月</t>
  </si>
  <si>
    <t>仙游县2024年  8 月份“三公”经费支出统计表</t>
  </si>
  <si>
    <t>9月</t>
  </si>
  <si>
    <t>4日</t>
  </si>
  <si>
    <t>2024.1-8月</t>
  </si>
  <si>
    <t>2023.1-8月</t>
  </si>
  <si>
    <t>仙游县2024年 9月份“三公”经费支出统计表</t>
  </si>
  <si>
    <t>10月</t>
  </si>
  <si>
    <t>2024.1-9月</t>
  </si>
  <si>
    <t>2023.1-9月</t>
  </si>
  <si>
    <t>仙游县2024年 10月份“三公”经费支出统计表</t>
  </si>
  <si>
    <t>11月</t>
  </si>
  <si>
    <t>5日</t>
  </si>
  <si>
    <t>2024.1-10月</t>
  </si>
  <si>
    <t>2023.1-10月</t>
  </si>
  <si>
    <t>仙游县2024年 11月份“三公”经费支出统计表</t>
  </si>
  <si>
    <t>12月</t>
  </si>
  <si>
    <t>2024.1-11月</t>
  </si>
  <si>
    <t>2023.1-11月</t>
  </si>
  <si>
    <t>仙游县2024年 12月份“三公”经费支出统计表</t>
  </si>
  <si>
    <t>2025年</t>
  </si>
  <si>
    <t>1月</t>
  </si>
  <si>
    <t>2024.1-12月</t>
  </si>
  <si>
    <t>2023.1-12月</t>
  </si>
  <si>
    <t>仙游县2019年 10月份“三公”经费支出统计表</t>
  </si>
  <si>
    <t>2016.1-10月</t>
  </si>
  <si>
    <t>2019.1-10月</t>
  </si>
  <si>
    <t>2018.1-10月</t>
  </si>
  <si>
    <t>2018.1-11月</t>
  </si>
  <si>
    <t>仙游县农业局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</si>
</sst>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workbookViewId="0">
      <selection activeCell="D19" sqref="D19"/>
    </sheetView>
  </sheetViews>
  <sheetFormatPr defaultColWidth="9.81666666666667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0.98</v>
      </c>
      <c r="H6" s="15">
        <v>0.98</v>
      </c>
      <c r="I6" s="14">
        <v>0</v>
      </c>
      <c r="J6" s="15">
        <v>0</v>
      </c>
      <c r="K6" s="15" t="e">
        <f>(G6-I6)/I6*100</f>
        <v>#DIV/0!</v>
      </c>
      <c r="L6" s="14">
        <v>0.49</v>
      </c>
      <c r="M6" s="15">
        <v>0.49</v>
      </c>
      <c r="N6" s="14">
        <v>0.06</v>
      </c>
      <c r="O6" s="15">
        <v>0.06</v>
      </c>
      <c r="P6" s="15">
        <f>(L6/N6-1)*100</f>
        <v>716.666666666667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19" sqref="L19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59</v>
      </c>
      <c r="R2" s="3" t="s">
        <v>60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61</v>
      </c>
      <c r="C4" s="7"/>
      <c r="D4" s="7" t="s">
        <v>62</v>
      </c>
      <c r="E4" s="7"/>
      <c r="F4" s="6" t="s">
        <v>14</v>
      </c>
      <c r="G4" s="9" t="s">
        <v>61</v>
      </c>
      <c r="H4" s="9"/>
      <c r="I4" s="18" t="s">
        <v>62</v>
      </c>
      <c r="J4" s="9"/>
      <c r="K4" s="19" t="s">
        <v>14</v>
      </c>
      <c r="L4" s="18" t="s">
        <v>61</v>
      </c>
      <c r="M4" s="9"/>
      <c r="N4" s="18" t="s">
        <v>62</v>
      </c>
      <c r="O4" s="9"/>
      <c r="P4" s="19" t="s">
        <v>14</v>
      </c>
      <c r="Q4" s="18" t="s">
        <v>61</v>
      </c>
      <c r="R4" s="9"/>
      <c r="S4" s="18" t="s">
        <v>62</v>
      </c>
      <c r="T4" s="9"/>
      <c r="U4" s="19" t="s">
        <v>14</v>
      </c>
      <c r="V4" s="18" t="s">
        <v>61</v>
      </c>
      <c r="W4" s="9"/>
      <c r="X4" s="18" t="s">
        <v>62</v>
      </c>
      <c r="Y4" s="9"/>
      <c r="Z4" s="19" t="s">
        <v>14</v>
      </c>
      <c r="AA4" s="18" t="s">
        <v>61</v>
      </c>
      <c r="AB4" s="9"/>
      <c r="AC4" s="18" t="s">
        <v>62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3.05</v>
      </c>
      <c r="H6" s="15">
        <v>3.05</v>
      </c>
      <c r="I6" s="14">
        <v>3.54</v>
      </c>
      <c r="J6" s="15">
        <v>3.54</v>
      </c>
      <c r="K6" s="15">
        <f>(G6/I6-1)*100</f>
        <v>-13.8418079096045</v>
      </c>
      <c r="L6" s="14">
        <v>2.51</v>
      </c>
      <c r="M6" s="15">
        <v>2.51</v>
      </c>
      <c r="N6" s="14">
        <v>1.62</v>
      </c>
      <c r="O6" s="15">
        <v>1.62</v>
      </c>
      <c r="P6" s="15">
        <f>(L6/N6-1)*100</f>
        <v>54.9382716049383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12" sqref="L12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8.75833333333333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64</v>
      </c>
      <c r="R2" s="3" t="s">
        <v>51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65</v>
      </c>
      <c r="C4" s="7"/>
      <c r="D4" s="7" t="s">
        <v>62</v>
      </c>
      <c r="E4" s="7"/>
      <c r="F4" s="6" t="s">
        <v>14</v>
      </c>
      <c r="G4" s="9" t="s">
        <v>65</v>
      </c>
      <c r="H4" s="9"/>
      <c r="I4" s="18" t="s">
        <v>66</v>
      </c>
      <c r="J4" s="9"/>
      <c r="K4" s="19" t="s">
        <v>14</v>
      </c>
      <c r="L4" s="18" t="s">
        <v>65</v>
      </c>
      <c r="M4" s="9"/>
      <c r="N4" s="18" t="s">
        <v>66</v>
      </c>
      <c r="O4" s="9"/>
      <c r="P4" s="19" t="s">
        <v>14</v>
      </c>
      <c r="Q4" s="18" t="s">
        <v>65</v>
      </c>
      <c r="R4" s="9"/>
      <c r="S4" s="18" t="s">
        <v>66</v>
      </c>
      <c r="T4" s="9"/>
      <c r="U4" s="19" t="s">
        <v>14</v>
      </c>
      <c r="V4" s="18" t="s">
        <v>65</v>
      </c>
      <c r="W4" s="9"/>
      <c r="X4" s="18" t="s">
        <v>66</v>
      </c>
      <c r="Y4" s="9"/>
      <c r="Z4" s="19" t="s">
        <v>14</v>
      </c>
      <c r="AA4" s="18" t="s">
        <v>65</v>
      </c>
      <c r="AB4" s="9"/>
      <c r="AC4" s="18" t="s">
        <v>66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3.05</v>
      </c>
      <c r="H6" s="15">
        <v>3.05</v>
      </c>
      <c r="I6" s="14">
        <v>3.68</v>
      </c>
      <c r="J6" s="15">
        <v>3.68</v>
      </c>
      <c r="K6" s="15">
        <f>(G6/I6-1)*100</f>
        <v>-17.1195652173913</v>
      </c>
      <c r="L6" s="14">
        <v>2.51</v>
      </c>
      <c r="M6" s="15">
        <v>2.51</v>
      </c>
      <c r="N6" s="14">
        <v>1.7</v>
      </c>
      <c r="O6" s="15">
        <v>1.7</v>
      </c>
      <c r="P6" s="15">
        <f>(L6/N6-1)*100</f>
        <v>47.6470588235294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A1" sqref="A1:AF1"/>
    </sheetView>
  </sheetViews>
  <sheetFormatPr defaultColWidth="9.81666666666667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833333333333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833333333333" style="1" customWidth="1"/>
    <col min="18" max="18" width="8" style="1" customWidth="1"/>
    <col min="19" max="19" width="3.625" style="1" customWidth="1"/>
    <col min="20" max="20" width="6" style="1" customWidth="1"/>
    <col min="21" max="21" width="7.75833333333333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68</v>
      </c>
      <c r="Q2" s="21" t="s">
        <v>69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70</v>
      </c>
      <c r="C4" s="7"/>
      <c r="D4" s="7" t="s">
        <v>71</v>
      </c>
      <c r="E4" s="7"/>
      <c r="F4" s="6" t="s">
        <v>14</v>
      </c>
      <c r="G4" s="9" t="s">
        <v>70</v>
      </c>
      <c r="H4" s="9"/>
      <c r="I4" s="18" t="s">
        <v>71</v>
      </c>
      <c r="J4" s="9"/>
      <c r="K4" s="19" t="s">
        <v>14</v>
      </c>
      <c r="L4" s="18" t="s">
        <v>70</v>
      </c>
      <c r="M4" s="9"/>
      <c r="N4" s="18" t="s">
        <v>71</v>
      </c>
      <c r="O4" s="9"/>
      <c r="P4" s="19" t="s">
        <v>14</v>
      </c>
      <c r="Q4" s="18" t="s">
        <v>70</v>
      </c>
      <c r="R4" s="9"/>
      <c r="S4" s="18" t="s">
        <v>71</v>
      </c>
      <c r="T4" s="9"/>
      <c r="U4" s="19" t="s">
        <v>14</v>
      </c>
      <c r="V4" s="18" t="s">
        <v>70</v>
      </c>
      <c r="W4" s="9"/>
      <c r="X4" s="18" t="s">
        <v>71</v>
      </c>
      <c r="Y4" s="9"/>
      <c r="Z4" s="19" t="s">
        <v>14</v>
      </c>
      <c r="AA4" s="18" t="s">
        <v>70</v>
      </c>
      <c r="AB4" s="9"/>
      <c r="AC4" s="18" t="s">
        <v>71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17</v>
      </c>
      <c r="B6" s="29"/>
      <c r="C6" s="30"/>
      <c r="D6" s="29"/>
      <c r="E6" s="30"/>
      <c r="F6" s="30"/>
      <c r="G6" s="29">
        <v>3.05</v>
      </c>
      <c r="H6" s="30">
        <v>3.05</v>
      </c>
      <c r="I6" s="29">
        <v>3.79</v>
      </c>
      <c r="J6" s="30">
        <v>3.79</v>
      </c>
      <c r="K6" s="30">
        <f>(G6/I6-1)*100</f>
        <v>-19.5250659630607</v>
      </c>
      <c r="L6" s="29">
        <v>4.02</v>
      </c>
      <c r="M6" s="30">
        <v>4.02</v>
      </c>
      <c r="N6" s="29">
        <v>1.84</v>
      </c>
      <c r="O6" s="30">
        <v>1.84</v>
      </c>
      <c r="P6" s="30">
        <f>(L6/N6-1)*100</f>
        <v>118.478260869565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.81666666666667" defaultRowHeight="13.5" outlineLevelRow="5"/>
  <sheetData>
    <row r="1" s="1" customFormat="1" ht="33" customHeight="1" spans="1:32">
      <c r="A1" s="2" t="s">
        <v>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59</v>
      </c>
      <c r="R2" s="3" t="s">
        <v>40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73</v>
      </c>
      <c r="C4" s="7"/>
      <c r="D4" s="7" t="s">
        <v>74</v>
      </c>
      <c r="E4" s="7"/>
      <c r="F4" s="6" t="s">
        <v>14</v>
      </c>
      <c r="G4" s="9" t="s">
        <v>75</v>
      </c>
      <c r="H4" s="9"/>
      <c r="I4" s="18" t="s">
        <v>74</v>
      </c>
      <c r="J4" s="9"/>
      <c r="K4" s="19" t="s">
        <v>14</v>
      </c>
      <c r="L4" s="18" t="s">
        <v>75</v>
      </c>
      <c r="M4" s="9"/>
      <c r="N4" s="18" t="s">
        <v>74</v>
      </c>
      <c r="O4" s="9"/>
      <c r="P4" s="19" t="s">
        <v>14</v>
      </c>
      <c r="Q4" s="18" t="s">
        <v>75</v>
      </c>
      <c r="R4" s="9"/>
      <c r="S4" s="18" t="s">
        <v>74</v>
      </c>
      <c r="T4" s="9"/>
      <c r="U4" s="19" t="s">
        <v>14</v>
      </c>
      <c r="V4" s="18" t="s">
        <v>76</v>
      </c>
      <c r="W4" s="9"/>
      <c r="X4" s="18" t="s">
        <v>74</v>
      </c>
      <c r="Y4" s="9"/>
      <c r="Z4" s="19" t="s">
        <v>14</v>
      </c>
      <c r="AA4" s="18" t="s">
        <v>75</v>
      </c>
      <c r="AB4" s="9"/>
      <c r="AC4" s="18" t="s">
        <v>74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77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selection activeCell="Z16" sqref="Z1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2025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0.98</v>
      </c>
      <c r="H6" s="15">
        <v>0.98</v>
      </c>
      <c r="I6" s="14">
        <v>0.54</v>
      </c>
      <c r="J6" s="15">
        <v>0.54</v>
      </c>
      <c r="K6" s="15">
        <f>(G6-I6)/I6*100</f>
        <v>81.4814814814815</v>
      </c>
      <c r="L6" s="14">
        <v>0.85</v>
      </c>
      <c r="M6" s="15">
        <v>0.85</v>
      </c>
      <c r="N6" s="14">
        <v>0.06</v>
      </c>
      <c r="O6" s="15">
        <v>0.06</v>
      </c>
      <c r="P6" s="15">
        <f>(L6-N6)/N6*100</f>
        <v>1316.66666666667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7"/>
  <sheetViews>
    <sheetView workbookViewId="0">
      <selection activeCell="A6" sqref="A6"/>
    </sheetView>
  </sheetViews>
  <sheetFormatPr defaultColWidth="9.81666666666667" defaultRowHeight="14.25" outlineLevelRow="6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0.54</v>
      </c>
      <c r="H6" s="15">
        <v>0.54</v>
      </c>
      <c r="I6" s="14">
        <v>1.26</v>
      </c>
      <c r="J6" s="15">
        <v>1.26</v>
      </c>
      <c r="K6" s="15">
        <f>(G6/I6-1)*100</f>
        <v>-57.1428571428571</v>
      </c>
      <c r="L6" s="14">
        <v>0.5</v>
      </c>
      <c r="M6" s="15">
        <v>0.5</v>
      </c>
      <c r="N6" s="14">
        <v>0.09</v>
      </c>
      <c r="O6" s="15">
        <v>0.09</v>
      </c>
      <c r="P6" s="15">
        <f>(L6/N6-1)*100</f>
        <v>455.555555555556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  <row r="7" ht="28" customHeight="1"/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30</v>
      </c>
      <c r="R2" s="3" t="s">
        <v>31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32</v>
      </c>
      <c r="C4" s="7"/>
      <c r="D4" s="7" t="s">
        <v>33</v>
      </c>
      <c r="E4" s="7"/>
      <c r="F4" s="6" t="s">
        <v>14</v>
      </c>
      <c r="G4" s="9" t="s">
        <v>32</v>
      </c>
      <c r="H4" s="9"/>
      <c r="I4" s="18" t="s">
        <v>33</v>
      </c>
      <c r="J4" s="9"/>
      <c r="K4" s="19" t="s">
        <v>14</v>
      </c>
      <c r="L4" s="18" t="s">
        <v>32</v>
      </c>
      <c r="M4" s="9"/>
      <c r="N4" s="18" t="s">
        <v>33</v>
      </c>
      <c r="O4" s="9"/>
      <c r="P4" s="19" t="s">
        <v>14</v>
      </c>
      <c r="Q4" s="18" t="s">
        <v>32</v>
      </c>
      <c r="R4" s="9"/>
      <c r="S4" s="18" t="s">
        <v>33</v>
      </c>
      <c r="T4" s="9"/>
      <c r="U4" s="19" t="s">
        <v>14</v>
      </c>
      <c r="V4" s="18" t="s">
        <v>32</v>
      </c>
      <c r="W4" s="9"/>
      <c r="X4" s="18" t="s">
        <v>33</v>
      </c>
      <c r="Y4" s="9"/>
      <c r="Z4" s="19" t="s">
        <v>14</v>
      </c>
      <c r="AA4" s="18" t="s">
        <v>32</v>
      </c>
      <c r="AB4" s="9"/>
      <c r="AC4" s="18" t="s">
        <v>33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0.54</v>
      </c>
      <c r="H6" s="15">
        <v>0.54</v>
      </c>
      <c r="I6" s="14">
        <v>1.26</v>
      </c>
      <c r="J6" s="15">
        <v>1.26</v>
      </c>
      <c r="K6" s="15">
        <f>(G6/I6-1)*100</f>
        <v>-57.1428571428571</v>
      </c>
      <c r="L6" s="14">
        <v>0.5</v>
      </c>
      <c r="M6" s="15">
        <v>0.5</v>
      </c>
      <c r="N6" s="14">
        <v>0.31</v>
      </c>
      <c r="O6" s="15">
        <v>0.31</v>
      </c>
      <c r="P6" s="15">
        <f>(L6/N6-1)*100</f>
        <v>61.2903225806452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F16" sqref="F1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35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36</v>
      </c>
      <c r="C4" s="7"/>
      <c r="D4" s="7" t="s">
        <v>37</v>
      </c>
      <c r="E4" s="7"/>
      <c r="F4" s="6" t="s">
        <v>14</v>
      </c>
      <c r="G4" s="9" t="s">
        <v>36</v>
      </c>
      <c r="H4" s="9"/>
      <c r="I4" s="18" t="s">
        <v>37</v>
      </c>
      <c r="J4" s="9"/>
      <c r="K4" s="19" t="s">
        <v>14</v>
      </c>
      <c r="L4" s="18" t="s">
        <v>36</v>
      </c>
      <c r="M4" s="9"/>
      <c r="N4" s="18" t="s">
        <v>37</v>
      </c>
      <c r="O4" s="9"/>
      <c r="P4" s="19" t="s">
        <v>14</v>
      </c>
      <c r="Q4" s="18" t="s">
        <v>36</v>
      </c>
      <c r="R4" s="9"/>
      <c r="S4" s="18" t="s">
        <v>37</v>
      </c>
      <c r="T4" s="9"/>
      <c r="U4" s="19" t="s">
        <v>14</v>
      </c>
      <c r="V4" s="18" t="s">
        <v>36</v>
      </c>
      <c r="W4" s="9"/>
      <c r="X4" s="18" t="s">
        <v>37</v>
      </c>
      <c r="Y4" s="9"/>
      <c r="Z4" s="19" t="s">
        <v>14</v>
      </c>
      <c r="AA4" s="18" t="s">
        <v>36</v>
      </c>
      <c r="AB4" s="9"/>
      <c r="AC4" s="18" t="s">
        <v>37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1.74</v>
      </c>
      <c r="H6" s="15">
        <v>1.74</v>
      </c>
      <c r="I6" s="14">
        <v>1.91</v>
      </c>
      <c r="J6" s="15">
        <v>1.91</v>
      </c>
      <c r="K6" s="15">
        <f>+(G6/I6-1)*100</f>
        <v>-8.90052356020942</v>
      </c>
      <c r="L6" s="14">
        <v>1.58</v>
      </c>
      <c r="M6" s="15">
        <v>1.58</v>
      </c>
      <c r="N6" s="14">
        <v>0.4</v>
      </c>
      <c r="O6" s="15">
        <v>0.4</v>
      </c>
      <c r="P6" s="15">
        <f>(L6/N6-1)*100</f>
        <v>295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B11" sqref="B11"/>
    </sheetView>
  </sheetViews>
  <sheetFormatPr defaultColWidth="9.81666666666667" defaultRowHeight="14.25" outlineLevelRow="5"/>
  <cols>
    <col min="1" max="1" width="9.75833333333333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39</v>
      </c>
      <c r="R2" s="3" t="s">
        <v>40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41</v>
      </c>
      <c r="C4" s="7"/>
      <c r="D4" s="7" t="s">
        <v>42</v>
      </c>
      <c r="E4" s="7"/>
      <c r="F4" s="6" t="s">
        <v>14</v>
      </c>
      <c r="G4" s="9" t="s">
        <v>41</v>
      </c>
      <c r="H4" s="9"/>
      <c r="I4" s="18" t="s">
        <v>42</v>
      </c>
      <c r="J4" s="9"/>
      <c r="K4" s="19" t="s">
        <v>14</v>
      </c>
      <c r="L4" s="18" t="s">
        <v>41</v>
      </c>
      <c r="M4" s="9"/>
      <c r="N4" s="18" t="s">
        <v>42</v>
      </c>
      <c r="O4" s="9"/>
      <c r="P4" s="19" t="s">
        <v>14</v>
      </c>
      <c r="Q4" s="18" t="s">
        <v>41</v>
      </c>
      <c r="R4" s="9"/>
      <c r="S4" s="18" t="s">
        <v>42</v>
      </c>
      <c r="T4" s="9"/>
      <c r="U4" s="19" t="s">
        <v>14</v>
      </c>
      <c r="V4" s="18" t="s">
        <v>41</v>
      </c>
      <c r="W4" s="9"/>
      <c r="X4" s="18" t="s">
        <v>42</v>
      </c>
      <c r="Y4" s="9"/>
      <c r="Z4" s="19" t="s">
        <v>14</v>
      </c>
      <c r="AA4" s="18" t="s">
        <v>41</v>
      </c>
      <c r="AB4" s="9"/>
      <c r="AC4" s="18" t="s">
        <v>42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1.74</v>
      </c>
      <c r="H6" s="15">
        <v>1.74</v>
      </c>
      <c r="I6" s="14">
        <v>2.54</v>
      </c>
      <c r="J6" s="15">
        <v>2.54</v>
      </c>
      <c r="K6" s="15">
        <f>(G6/I6-1)*100</f>
        <v>-31.496062992126</v>
      </c>
      <c r="L6" s="14">
        <v>1.58</v>
      </c>
      <c r="M6" s="15">
        <v>1.58</v>
      </c>
      <c r="N6" s="14">
        <v>0.49</v>
      </c>
      <c r="O6" s="15">
        <v>0.49</v>
      </c>
      <c r="P6" s="15">
        <f>(L6/N6-1)*100</f>
        <v>222.448979591837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D18" sqref="D18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44</v>
      </c>
      <c r="R2" s="3" t="s">
        <v>45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46</v>
      </c>
      <c r="C4" s="7"/>
      <c r="D4" s="7" t="s">
        <v>47</v>
      </c>
      <c r="E4" s="7"/>
      <c r="F4" s="6" t="s">
        <v>14</v>
      </c>
      <c r="G4" s="9" t="s">
        <v>48</v>
      </c>
      <c r="H4" s="9"/>
      <c r="I4" s="18" t="s">
        <v>47</v>
      </c>
      <c r="J4" s="9"/>
      <c r="K4" s="19" t="s">
        <v>14</v>
      </c>
      <c r="L4" s="18" t="s">
        <v>48</v>
      </c>
      <c r="M4" s="9"/>
      <c r="N4" s="18" t="s">
        <v>47</v>
      </c>
      <c r="O4" s="9"/>
      <c r="P4" s="19" t="s">
        <v>14</v>
      </c>
      <c r="Q4" s="18" t="s">
        <v>48</v>
      </c>
      <c r="R4" s="9"/>
      <c r="S4" s="18" t="s">
        <v>47</v>
      </c>
      <c r="T4" s="9"/>
      <c r="U4" s="19" t="s">
        <v>14</v>
      </c>
      <c r="V4" s="18" t="s">
        <v>48</v>
      </c>
      <c r="W4" s="9"/>
      <c r="X4" s="18" t="s">
        <v>47</v>
      </c>
      <c r="Y4" s="9"/>
      <c r="Z4" s="19" t="s">
        <v>14</v>
      </c>
      <c r="AA4" s="18" t="s">
        <v>48</v>
      </c>
      <c r="AB4" s="9"/>
      <c r="AC4" s="18" t="s">
        <v>47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1.74</v>
      </c>
      <c r="H6" s="15">
        <v>1.74</v>
      </c>
      <c r="I6" s="14">
        <v>2.9</v>
      </c>
      <c r="J6" s="15">
        <v>2.9</v>
      </c>
      <c r="K6" s="15">
        <f>(G6/I6-1)*100</f>
        <v>-40</v>
      </c>
      <c r="L6" s="14">
        <v>1.58</v>
      </c>
      <c r="M6" s="15">
        <v>1.58</v>
      </c>
      <c r="N6" s="14">
        <v>0.69</v>
      </c>
      <c r="O6" s="15">
        <v>0.69</v>
      </c>
      <c r="P6" s="15">
        <f>(L6/N6-1)*100</f>
        <v>128.985507246377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3" sqref="K1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50</v>
      </c>
      <c r="R2" s="3" t="s">
        <v>51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52</v>
      </c>
      <c r="C4" s="7"/>
      <c r="D4" s="7" t="s">
        <v>53</v>
      </c>
      <c r="E4" s="7"/>
      <c r="F4" s="6" t="s">
        <v>14</v>
      </c>
      <c r="G4" s="9" t="s">
        <v>52</v>
      </c>
      <c r="H4" s="9"/>
      <c r="I4" s="18" t="s">
        <v>53</v>
      </c>
      <c r="J4" s="9"/>
      <c r="K4" s="19" t="s">
        <v>14</v>
      </c>
      <c r="L4" s="18" t="s">
        <v>52</v>
      </c>
      <c r="M4" s="9"/>
      <c r="N4" s="18" t="s">
        <v>53</v>
      </c>
      <c r="O4" s="9"/>
      <c r="P4" s="19" t="s">
        <v>14</v>
      </c>
      <c r="Q4" s="18" t="s">
        <v>52</v>
      </c>
      <c r="R4" s="9"/>
      <c r="S4" s="18" t="s">
        <v>53</v>
      </c>
      <c r="T4" s="9"/>
      <c r="U4" s="19" t="s">
        <v>14</v>
      </c>
      <c r="V4" s="18" t="s">
        <v>52</v>
      </c>
      <c r="W4" s="9"/>
      <c r="X4" s="18" t="s">
        <v>53</v>
      </c>
      <c r="Y4" s="9"/>
      <c r="Z4" s="19" t="s">
        <v>14</v>
      </c>
      <c r="AA4" s="18" t="s">
        <v>52</v>
      </c>
      <c r="AB4" s="9"/>
      <c r="AC4" s="18" t="s">
        <v>53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2.22</v>
      </c>
      <c r="H6" s="15">
        <v>2.22</v>
      </c>
      <c r="I6" s="14">
        <v>2.97</v>
      </c>
      <c r="J6" s="15">
        <v>2.97</v>
      </c>
      <c r="K6" s="15">
        <f>(G6/I6-1)*100</f>
        <v>-25.2525252525252</v>
      </c>
      <c r="L6" s="14">
        <v>2.51</v>
      </c>
      <c r="M6" s="15">
        <v>2.51</v>
      </c>
      <c r="N6" s="14">
        <v>0.82</v>
      </c>
      <c r="O6" s="15">
        <v>0.82</v>
      </c>
      <c r="P6" s="15">
        <f>(L6/N6-1)*100</f>
        <v>206.09756097561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C1" workbookViewId="0">
      <selection activeCell="M20" sqref="M20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55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56</v>
      </c>
      <c r="C4" s="7"/>
      <c r="D4" s="7" t="s">
        <v>57</v>
      </c>
      <c r="E4" s="7"/>
      <c r="F4" s="6" t="s">
        <v>14</v>
      </c>
      <c r="G4" s="9" t="s">
        <v>56</v>
      </c>
      <c r="H4" s="9"/>
      <c r="I4" s="18" t="s">
        <v>57</v>
      </c>
      <c r="J4" s="9"/>
      <c r="K4" s="19" t="s">
        <v>14</v>
      </c>
      <c r="L4" s="18" t="s">
        <v>56</v>
      </c>
      <c r="M4" s="9"/>
      <c r="N4" s="18" t="s">
        <v>57</v>
      </c>
      <c r="O4" s="9"/>
      <c r="P4" s="19" t="s">
        <v>14</v>
      </c>
      <c r="Q4" s="18" t="s">
        <v>56</v>
      </c>
      <c r="R4" s="9"/>
      <c r="S4" s="18" t="s">
        <v>57</v>
      </c>
      <c r="T4" s="9"/>
      <c r="U4" s="19" t="s">
        <v>14</v>
      </c>
      <c r="V4" s="18" t="s">
        <v>56</v>
      </c>
      <c r="W4" s="9"/>
      <c r="X4" s="18" t="s">
        <v>57</v>
      </c>
      <c r="Y4" s="9"/>
      <c r="Z4" s="19" t="s">
        <v>14</v>
      </c>
      <c r="AA4" s="18" t="s">
        <v>56</v>
      </c>
      <c r="AB4" s="9"/>
      <c r="AC4" s="18" t="s">
        <v>57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2.38</v>
      </c>
      <c r="H6" s="15">
        <v>2.38</v>
      </c>
      <c r="I6" s="14">
        <v>2.97</v>
      </c>
      <c r="J6" s="15">
        <v>2.97</v>
      </c>
      <c r="K6" s="15">
        <f>(G6/I6-1)*100</f>
        <v>-19.8653198653199</v>
      </c>
      <c r="L6" s="14">
        <v>2.51</v>
      </c>
      <c r="M6" s="15">
        <v>2.51</v>
      </c>
      <c r="N6" s="14">
        <v>1.43</v>
      </c>
      <c r="O6" s="15">
        <v>1.43</v>
      </c>
      <c r="P6" s="15">
        <f>(L6/N6-1)*100</f>
        <v>75.5244755244755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淡忘</cp:lastModifiedBy>
  <dcterms:created xsi:type="dcterms:W3CDTF">2020-02-04T10:19:00Z</dcterms:created>
  <cp:lastPrinted>2020-03-05T07:53:00Z</cp:lastPrinted>
  <dcterms:modified xsi:type="dcterms:W3CDTF">2025-03-03T08:06:43Z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C6E8FD8145EF47389D6B4E4F6C2D595A</vt:lpwstr>
  </property>
</Properties>
</file>